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M Informática\Desktop\LICITAÇÃO 2021\PREGÃO\PAISAGISMO\"/>
    </mc:Choice>
  </mc:AlternateContent>
  <xr:revisionPtr revIDLastSave="0" documentId="13_ncr:1_{E7D4B470-3FEB-4E52-A099-F7EEDDE519A5}" xr6:coauthVersionLast="46" xr6:coauthVersionMax="46" xr10:uidLastSave="{00000000-0000-0000-0000-000000000000}"/>
  <bookViews>
    <workbookView xWindow="-120" yWindow="-120" windowWidth="20730" windowHeight="11160" tabRatio="759" xr2:uid="{00000000-000D-0000-FFFF-FFFF00000000}"/>
  </bookViews>
  <sheets>
    <sheet name="MT VIAS PÚBLICAS" sheetId="1" r:id="rId1"/>
  </sheets>
  <definedNames>
    <definedName name="_xlnm.Print_Area" localSheetId="0">'MT VIAS PÚBLICAS'!$A$2:$I$126</definedName>
    <definedName name="_xlnm.Print_Titles" localSheetId="0">'MT VIAS PÚBLICAS'!$A:$I,'MT VIAS PÚBLICAS'!$1:$14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46" i="1"/>
  <c r="I45" i="1"/>
  <c r="I49" i="1" l="1"/>
  <c r="I48" i="1"/>
  <c r="I47" i="1"/>
  <c r="I21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0" i="1"/>
  <c r="I19" i="1"/>
  <c r="I18" i="1"/>
  <c r="I17" i="1"/>
  <c r="I55" i="1"/>
  <c r="I63" i="1"/>
  <c r="I62" i="1"/>
  <c r="I61" i="1"/>
  <c r="I54" i="1" l="1"/>
  <c r="I60" i="1" l="1"/>
  <c r="I59" i="1"/>
  <c r="I58" i="1"/>
  <c r="I57" i="1"/>
  <c r="I56" i="1"/>
  <c r="I53" i="1"/>
  <c r="I52" i="1"/>
  <c r="I51" i="1"/>
  <c r="H111" i="1" l="1"/>
  <c r="I111" i="1" s="1"/>
  <c r="I50" i="1"/>
  <c r="I16" i="1" l="1"/>
  <c r="I15" i="1" l="1"/>
  <c r="I112" i="1" s="1"/>
</calcChain>
</file>

<file path=xl/sharedStrings.xml><?xml version="1.0" encoding="utf-8"?>
<sst xmlns="http://schemas.openxmlformats.org/spreadsheetml/2006/main" count="218" uniqueCount="142">
  <si>
    <t>PLANILHA ORÇAMENTÁRIA DE CUSTOS</t>
  </si>
  <si>
    <t>PREFEITURA / INSTITUIÇÃO: PREFEITURA MUNICIPAL DE DOM JOAQUIM</t>
  </si>
  <si>
    <t>FOLHAS: UMA FOLHA</t>
  </si>
  <si>
    <r>
      <t>LOCAL:</t>
    </r>
    <r>
      <rPr>
        <b/>
        <sz val="10"/>
        <rFont val="Arial"/>
        <family val="2"/>
      </rPr>
      <t xml:space="preserve"> DOM JOAQUIM - MG</t>
    </r>
  </si>
  <si>
    <t xml:space="preserve">FORMA DE EXECUÇÃO: </t>
  </si>
  <si>
    <t>(    )</t>
  </si>
  <si>
    <t>ADMINISTRAÇÃO DIRETA</t>
  </si>
  <si>
    <t>( X )</t>
  </si>
  <si>
    <t>ADMINISTRAÇÃO INDIRETA</t>
  </si>
  <si>
    <t>BDI  Proposto:</t>
  </si>
  <si>
    <t>ITEM</t>
  </si>
  <si>
    <t>CÓDIGO</t>
  </si>
  <si>
    <t>DESCRIÇÃO</t>
  </si>
  <si>
    <t>UNIDADE</t>
  </si>
  <si>
    <t>QUANTIDADE</t>
  </si>
  <si>
    <t>PREÇO UNITÁRIO S/ LDI</t>
  </si>
  <si>
    <t>PREÇO UNITÁRIO C/ LDI</t>
  </si>
  <si>
    <t>PREÇO TOTAL</t>
  </si>
  <si>
    <t>-</t>
  </si>
  <si>
    <t>M2</t>
  </si>
  <si>
    <t>KEOMAN TÁRIK NASCIMENTO SANTOS</t>
  </si>
  <si>
    <t>Engenheiro Civil - Crea-MG: 206.059D</t>
  </si>
  <si>
    <t>PRAZO DE EXECUÇÃO: 12 MESES - SOB DEMANDA MUNICIPAL APRESENTADA</t>
  </si>
  <si>
    <t>DATA:08/01/2021</t>
  </si>
  <si>
    <t>UND</t>
  </si>
  <si>
    <t>SINAPI 98509</t>
  </si>
  <si>
    <t xml:space="preserve">SINAPI 98510 </t>
  </si>
  <si>
    <t xml:space="preserve"> SINAPI 98511 </t>
  </si>
  <si>
    <t xml:space="preserve"> REVOLVIMENTO E LIMPEZA MANUAL DE SOLO. AF_05/2018</t>
  </si>
  <si>
    <t xml:space="preserve">SINAPI  98519 </t>
  </si>
  <si>
    <t>SINAPI 98520</t>
  </si>
  <si>
    <t>APLICAÇÃO DE CALCÁRIO PARA CORREÇÃO DO PH DO SOLO. AF_05/2018</t>
  </si>
  <si>
    <t xml:space="preserve"> SINAPI 98521</t>
  </si>
  <si>
    <t>SINAPI 98524</t>
  </si>
  <si>
    <t>SINAPI  98504</t>
  </si>
  <si>
    <t>SINAPI 98505</t>
  </si>
  <si>
    <t xml:space="preserve"> LIMPEZA MECANIZADA DE CAMADA VEGETAL, VEGETAÇÃO E PEQUENAS ÁRVORES (DIÂMETRO DE TRONCO MENOR QUE 0,20 M), COM TRATOR DE ESTEIRAS.AF_05/2018</t>
  </si>
  <si>
    <t>SINAPI 98525</t>
  </si>
  <si>
    <t>CORTE RASO E RECORTE DE ÁRVORE COM DIÂMETRO DE TRONCO MAIOR OU IGUAL A 0,20 M E MENOR QUE 0,40 M.AF_05/2018</t>
  </si>
  <si>
    <t>SINAPI 98529</t>
  </si>
  <si>
    <t>CORTE RASO E RECORTE DE ÁRVORE COM DIÂMETRO DE TRONCO MAIOR OU IGUAL A  0,40 M E MENOR QUE 0,60 M.AF_05/2018</t>
  </si>
  <si>
    <t>SINAPI 98530</t>
  </si>
  <si>
    <t>CORTE RASO E RECORTE DE ÁRVORE COM DIÂMETRO DE TRONCO MAIOR OU IGUAL A 0,60 M.AF_05/2018</t>
  </si>
  <si>
    <t>SINAPI  98531</t>
  </si>
  <si>
    <t>PODA EM ALTURA DE ÁRVORE COM DIÂMETRO DE TRONCO MENOR QUE 0,20 M.AF_05 /2018</t>
  </si>
  <si>
    <t>SINAPI 98532</t>
  </si>
  <si>
    <t>PODA EM ALTURA DE ÁRVORE COM DIÂMETRO DE TRONCO MAIOR OU IGUAL A 0,20M E MENOR QUE 0,40 M.AF_05/2018</t>
  </si>
  <si>
    <t>SINAPI  98533</t>
  </si>
  <si>
    <t>PODA EM ALTURA DE ÁRVORE COM DIÂMETRO DE TRONCO MAIOR OU IGUAL A 0,40M E MENOR QUE 0,60 M.AF_05/2018</t>
  </si>
  <si>
    <t>SINAPI  98534</t>
  </si>
  <si>
    <t>PODA EM ALTURA DE ÁRVORE COM DIÂMETRO DE TRONCO MAIOR OU IGUAL A 0,60M.AF_05/2018</t>
  </si>
  <si>
    <t>SINAPI 98535</t>
  </si>
  <si>
    <t>PAISAGISMO</t>
  </si>
  <si>
    <t>ATA DE REGISTRO DE PREÇO PARA PLANTIO DE MUDAS DE ÁRVORES, ARBUSTOS, FORRAÇÕES E GRAMAS E MANUTENÇÃO  E IMPLANTAÇÃO DE PAISAGISMO URBANO.</t>
  </si>
  <si>
    <t>PLANTIO DE GRAMA EM PLACAS. AF_05/2018  (BATATAIS)</t>
  </si>
  <si>
    <t>PLANTIO DE ARBUSTO OU  CERCA VIVA. AF_05/2018  MUDA DE IXORA ≤ 0,30 METROS ( NOME CIENTÍFICO IXORA COCCINEA)</t>
  </si>
  <si>
    <t>PLANTIO DE ARBUSTO OU  CERCA VIVA. AF_05/2018 - MUDA DE  AGAPANTO ≤ 0,30 METROS ( NOME CIENTÍFICO AGAPANTHUS)</t>
  </si>
  <si>
    <t>PLANTIO DE ARBUSTO OU  CERCA VIVA. AF_05/2018 - MUDA DE  GARDÊNIA ≤ 0,30 METROS ( NOME CIENTÍFICO GARDENIA JASMINOIDE)</t>
  </si>
  <si>
    <t>PLANTIO DE ARBUSTO OU  CERCA VIVA. AF_05/2018 - MUDA DE  MORÉIA ≤ 0,60 METROS ( NOME CIENTÍFICO DIETES IRIDIOIDES)</t>
  </si>
  <si>
    <t>PLANTIO DE ARBUSTO OU  CERCA VIVA. AF_05/2018 - MUDA DE ESTRELÍTZIA   ≤ 0,30 METROS ( NOME CIENTÍFICO STRELITZIA REGINAE )</t>
  </si>
  <si>
    <t>PLANTIO DE FORRAÇÃO. AF_05/2018 - HERA-ROXA (NOME CIENTÍFICO: HEMIGRAPHIS)</t>
  </si>
  <si>
    <t>PLANTIO DE FORRAÇÃO. AF_05/2018 - LIRÍOPE (NOME CIENTÍFICO: LIRIOPE SPICATA)</t>
  </si>
  <si>
    <t>PLANTIO DE FORRAÇÃO. AF_05/2018 - GRAMA AMEIDOIM (NOME CIENTÍFICO: ARACHIS REPENS)</t>
  </si>
  <si>
    <t>PLANTIO DE FORRAÇÃO. AF_05/2018 - LAMBARI (NOME CIENTÍFICO: TRADESCANTIA ZEBRINA)</t>
  </si>
  <si>
    <t>PLANTIO DE FORRAÇÃO. AF_05/2018 - ÁLISSO  (NOME CIENTÍFICO: LOBULARIA MARITIMA)</t>
  </si>
  <si>
    <t>PLANTIO DE FORRAÇÃO. AF_05/2018 - VERBENA  (NOME CIENTÍFICO: VERBENA HYBRIDA)</t>
  </si>
  <si>
    <t>PLANTIO DE FORRAÇÃO. AF_05/2018 - AZULZINHA (EVOLVOLUS GLOMERATUS)</t>
  </si>
  <si>
    <t>PLANTIO DE FORRAÇÃO. AF_05/2018 - MARGARIDINHA-AMARELA (ANTHEMIS REPENS)</t>
  </si>
  <si>
    <t>PLANTIO DE ARBUSTO OU  CERCA VIVA. AF_05/2018 - MUDA DE BUGANVILE  (BOUGAINVILLEA SPECTABILIS) - ROSA/VERMELHA/BRANCA/AMARELA</t>
  </si>
  <si>
    <t>PLANTIO DE ÁRVORE ORNAMENTAL COM ALTURA DE MUDA MAIOR QUE 2,00 M E MENOR OU IGUAL A 4,00 M. AF_05/2018 - MUDA PALMEIRA FENIX (PHOENIX ROEBELENII)</t>
  </si>
  <si>
    <t>PLANTIO DE ÁRVORE ORNAMENTAL COM ALTURA DE MUDA MAIOR QUE 2,00 M E MENOR OU IGUAL A 4,00 M. AF_05/2018 -MUDA DE CARVALHO  ( NOME CIENTÍFICO  ACER SACCHARINUM)</t>
  </si>
  <si>
    <t xml:space="preserve"> PLANTIO DE ÁRVORE ORNAMENTAL COM ALTURA DE MUDA MENOR OU IGUAL A 2,00 M. AF_05/2018 - MUDA DE PAU-FAVA ( NOME CIENTÍFICO SENNA MACRANTHERA)</t>
  </si>
  <si>
    <t xml:space="preserve"> PLANTIO DE ÁRVORE ORNAMENTAL COM ALTURA DE MUDA MENOR OU IGUAL A 2,00 M. AF_05/2018 - MUDA DE SIBIPIRUNA   ( NOME CIENTÍFICO CAESALPINIA PLUVIOSA )</t>
  </si>
  <si>
    <t xml:space="preserve"> PLANTIO DE ÁRVORE ORNAMENTAL COM ALTURA DE MUDA MENOR OU IGUAL A 2,00 M. AF_05/2018 - MUDA DE PALMEIRAS CICAS TAMANHO  ( NOME CIENTÍFICO CYCAS REVOLUTA )</t>
  </si>
  <si>
    <t xml:space="preserve"> PLANTIO DE ÁRVORE ORNAMENTAL COM ALTURA DE MUDA MENOR OU IGUAL A 2,00 M. AF_05/2018 - MUDA DE CEREJEIRA  ( NOME CIENTÍFICO CERASUS) - BRANCA E ROSA</t>
  </si>
  <si>
    <t xml:space="preserve"> PLANTIO DE ÁRVORE ORNAMENTAL COM ALTURA DE MUDA MENOR OU IGUAL A 2,00 M. AF_05/2018 - MUDA DE  RODODENDRO  ( NOME CIENTÍFICO  RHODODENDRON)</t>
  </si>
  <si>
    <t xml:space="preserve"> PLANTIO DE ÁRVORE ORNAMENTAL COM ALTURA DE MUDA MENOR OU IGUAL A 2,00 M. AF_05/2018 -MUDA DE  MANACÁ DA SERRA  ( NOME CIENTÍFICO  TIBOUCHINA MUTABILIS)</t>
  </si>
  <si>
    <t xml:space="preserve"> PLANTIO DE ÁRVORE ORNAMENTAL COM ALTURA DE MUDA MENOR OU IGUAL A 2,00 M. AF_05/2018 - MUDA DE QUARESMEIRA  ( NOME CIENTÍFICO SENNA TIBOUCHINA GRANULOSA)</t>
  </si>
  <si>
    <t xml:space="preserve"> PLANTIO DE ÁRVORE ORNAMENTAL COM ALTURA DE MUDA MENOR OU IGUAL A 2,00 M. AF_05/2018 - MUDA DE ESCOVA DE GARRAFA  ( NOME CIENTÍFICO CALLISTEMON)</t>
  </si>
  <si>
    <t xml:space="preserve"> PLANTIO DE ÁRVORE ORNAMENTAL COM ALTURA DE MUDA MENOR OU IGUAL A 2,00 M. AF_05/2018 - MUDA DE  IPÉ-AMARELO ( NOME CIENTÍFICO  HANDROANTHUS ALBUS)</t>
  </si>
  <si>
    <t xml:space="preserve"> PLANTIO DE ÁRVORE ORNAMENTAL COM ALTURA DE MUDA MENOR OU IGUAL A 2,00 M. AF_05/2018 - MUDA DE  IPÉ-ROSA  ( NOME CIENTÍFICO  HANDROANTHUS HEPTAPHYLLUS</t>
  </si>
  <si>
    <t xml:space="preserve"> PLANTIO DE ÁRVORE ORNAMENTAL COM ALTURA DE MUDA MENOR OU IGUAL A 2,00 M. AF_05/2018 - MUDA DE  IPÉ-BRANCO  ( NOME CIENTÍFICO  TABEBUIA ROSEA-ALBA)</t>
  </si>
  <si>
    <t xml:space="preserve"> PLANTIO DE ÁRVORE ORNAMENTAL COM ALTURA DE MUDA MENOR OU IGUAL A 2,00 M. AF_05/2018 - MUDA DE  IPÉ-ROXO  ( NOME CIENTÍFICO  HANDROANTHUS IMPETIGINOSUS)</t>
  </si>
  <si>
    <t xml:space="preserve"> PLANTIO DE ÁRVORE ORNAMENTAL COM ALTURA DE MUDA MENOR OU IGUAL A 2,00 M. AF_05/2018 - MUDA DE ACÁCIA DO NORDESTE  ( NOME CIENTÍFICO  SENNA SPECTABILIS)</t>
  </si>
  <si>
    <t>PLANTIO DE ÁRVORE ORNAMENTAL COM ALTURA DE MUDA MAIOR QUE 2,00 M E MENOR OU IGUAL A 4,00 M. AF_05/2018 - MUDA DE PALMEIRAS RABO DE RAPOSA  ( NOME CIENTÍFICO WODYETIA BIFURCATA  )</t>
  </si>
  <si>
    <t>PLANTIO DE GRAMA EM PLACAS. AF_05/2018  (ESMERALDA OU SÃO CARLOS OU CURITIBANA)</t>
  </si>
  <si>
    <t>SINAPI  98503</t>
  </si>
  <si>
    <t>APLICAÇÃO DE ADUBO EM SOLO. AF_05/2018 PREPARAÇÃO DO SOLO</t>
  </si>
  <si>
    <t xml:space="preserve">LIMPEZA MANUAL DE VEGETAÇÃO EM TERRENO (REMOÇÃO DE ERVAS E CAPIM) </t>
  </si>
  <si>
    <t>TOTAL ESTIMADO PARA MANUTENÇÃO E IMPLANTAÇÃO DE PASAGISMO</t>
  </si>
  <si>
    <t>Dom Joaquim, 28 de janeiro de 2021.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</si>
  <si>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</si>
  <si>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</si>
  <si>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</si>
  <si>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</si>
  <si>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</si>
  <si>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</si>
  <si>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</si>
  <si>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</si>
  <si>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</si>
  <si>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</si>
  <si>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</si>
  <si>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</si>
  <si>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</si>
  <si>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</si>
  <si>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</si>
  <si>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</si>
  <si>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</si>
  <si>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</si>
  <si>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</si>
  <si>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</si>
  <si>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</si>
  <si>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</si>
  <si>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</si>
  <si>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</si>
  <si>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</si>
  <si>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</si>
  <si>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</si>
  <si>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</si>
  <si>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</si>
  <si>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</si>
  <si>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</si>
  <si>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</si>
  <si>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</si>
  <si>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</si>
  <si>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</si>
  <si>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</si>
  <si>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</si>
  <si>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</si>
  <si>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</si>
  <si>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</si>
  <si>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</si>
  <si>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</si>
  <si>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</si>
  <si>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</si>
  <si>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</si>
  <si>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</si>
  <si>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REGIÃO/MÊS DE REFERÊNCIA:  SINAPI 12/2020</t>
  </si>
  <si>
    <t xml:space="preserve"> PLANTIO DE ÁRVORE ORNAMENTAL COM ALTURA DE MUDA MENOR OU IGUAL A 2,00 M. AF_05/2018 - MUDA DE NOIVINHA ( NOME CIENTÍFICO EUPHORBIA LEUCOCEPHALA)</t>
  </si>
  <si>
    <t xml:space="preserve"> PLANTIO DE ÁRVORE ORNAMENTAL COM ALTURA DE MUDA MENOR OU IGUAL A 2,00 M. AF_05/2018 - MUDA DE MAGNÓLIA ( NOME CIENTÍFICO MAGNOLIA LILIFLORA)</t>
  </si>
  <si>
    <t xml:space="preserve">PLANTIO DE ARBUSTO OU  CERCA VIVA. AF_05/2018 - MUDA DE HORTÊNCIA  (HYDRANGEA MACROPHYLLA) </t>
  </si>
  <si>
    <t xml:space="preserve"> PLANTIO DE ÁRVORE ORNAMENTAL COM ALTURA DE MUDA MENOR OU IGUAL A 2,00 M. AF_05/2018 - MUDA DE  RESEDA  ( NOME CIENTÍFICO LAGERSTROEMIA INDICA) - BRANCO E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</si>
</sst>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0_);_(* \(#,##0.00\);_(* \-??_);_(@_)"/>
    <numFmt numFmtId="166" formatCode="&quot;R$&quot;\ #,##0.00"/>
  </numFmts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0" fontId="7" fillId="0" borderId="0" xfId="2" applyNumberFormat="1" applyFont="1" applyFill="1" applyBorder="1" applyAlignment="1">
      <alignment horizontal="center" vertical="center"/>
    </xf>
    <xf numFmtId="10" fontId="1" fillId="3" borderId="22" xfId="2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2" fontId="4" fillId="4" borderId="11" xfId="1" applyNumberFormat="1" applyFont="1" applyFill="1" applyBorder="1" applyAlignment="1">
      <alignment horizontal="left" vertical="center" wrapText="1"/>
    </xf>
    <xf numFmtId="164" fontId="1" fillId="4" borderId="15" xfId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" fontId="4" fillId="4" borderId="11" xfId="0" applyNumberFormat="1" applyFont="1" applyFill="1" applyBorder="1" applyAlignment="1">
      <alignment horizontal="left" vertical="center" wrapText="1"/>
    </xf>
    <xf numFmtId="0" fontId="6" fillId="0" borderId="0" xfId="0" applyFont="1"/>
    <xf numFmtId="4" fontId="5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164" fontId="6" fillId="0" borderId="15" xfId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4" fontId="1" fillId="0" borderId="15" xfId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6" fontId="1" fillId="0" borderId="22" xfId="1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37" xfId="0" applyBorder="1"/>
    <xf numFmtId="0" fontId="0" fillId="0" borderId="4" xfId="0" applyBorder="1"/>
    <xf numFmtId="0" fontId="0" fillId="0" borderId="38" xfId="0" applyBorder="1"/>
    <xf numFmtId="166" fontId="1" fillId="0" borderId="32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166" fontId="1" fillId="0" borderId="34" xfId="1" applyNumberFormat="1" applyFont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DD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590551</xdr:colOff>
      <xdr:row>1</xdr:row>
      <xdr:rowOff>1009649</xdr:rowOff>
    </xdr:to>
    <xdr:pic>
      <xdr:nvPicPr>
        <xdr:cNvPr id="2" name="Imagem 1" descr="B:\Dom Joaquim\Auxiliar\606px-Brasão_Dom_Joaquim.png">
          <a:extLst>
            <a:ext uri="{FF2B5EF4-FFF2-40B4-BE49-F238E27FC236}">
              <a16:creationId xmlns:a16="http://schemas.microsoft.com/office/drawing/2014/main" id="{12E00B05-FF3B-4FB4-9FDD-7220FB112F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81" t="7909" r="11061" b="12082"/>
        <a:stretch>
          <a:fillRect/>
        </a:stretch>
      </xdr:blipFill>
      <xdr:spPr bwMode="auto">
        <a:xfrm>
          <a:off x="1" y="0"/>
          <a:ext cx="952500" cy="10096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1409699</xdr:colOff>
      <xdr:row>1</xdr:row>
      <xdr:rowOff>0</xdr:rowOff>
    </xdr:from>
    <xdr:to>
      <xdr:col>6</xdr:col>
      <xdr:colOff>914400</xdr:colOff>
      <xdr:row>1</xdr:row>
      <xdr:rowOff>1333500</xdr:rowOff>
    </xdr:to>
    <xdr:sp macro="" textlink="">
      <xdr:nvSpPr>
        <xdr:cNvPr id="3" name="Caixa de texto 57">
          <a:extLst>
            <a:ext uri="{FF2B5EF4-FFF2-40B4-BE49-F238E27FC236}">
              <a16:creationId xmlns:a16="http://schemas.microsoft.com/office/drawing/2014/main" id="{38A68B1A-25DE-4523-B879-9E7F7BE2DB29}"/>
            </a:ext>
          </a:extLst>
        </xdr:cNvPr>
        <xdr:cNvSpPr txBox="1">
          <a:spLocks noChangeArrowheads="1"/>
        </xdr:cNvSpPr>
      </xdr:nvSpPr>
      <xdr:spPr bwMode="auto">
        <a:xfrm>
          <a:off x="2543174" y="0"/>
          <a:ext cx="5391151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50000"/>
            </a:lnSpc>
            <a:spcAft>
              <a:spcPts val="0"/>
            </a:spcAft>
          </a:pPr>
          <a:r>
            <a:rPr lang="pt-BR" sz="3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t-BR" sz="18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Prefeitura Municipal de  Dom Joaquim - MG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t-BR" sz="12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Praça Cônego</a:t>
          </a:r>
          <a:r>
            <a:rPr lang="pt-BR" sz="1200" b="1" baseline="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Firmiano, 40, Centro - Dom Joaquim/MG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t-BR" sz="1200" b="1">
              <a:effectLst/>
              <a:latin typeface="+mn-lt"/>
              <a:ea typeface="+mn-ea"/>
              <a:cs typeface="+mn-cs"/>
            </a:rPr>
            <a:t>CNPJ:</a:t>
          </a:r>
          <a:r>
            <a:rPr lang="pt-BR" sz="1200" b="1" baseline="0">
              <a:effectLst/>
              <a:latin typeface="+mn-lt"/>
              <a:ea typeface="+mn-ea"/>
              <a:cs typeface="+mn-cs"/>
            </a:rPr>
            <a:t> 18.303.198/0001</a:t>
          </a:r>
        </a:p>
        <a:p>
          <a:pPr algn="ctr">
            <a:lnSpc>
              <a:spcPct val="150000"/>
            </a:lnSpc>
            <a:spcAft>
              <a:spcPts val="0"/>
            </a:spcAft>
          </a:pP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27"/>
  <sheetViews>
    <sheetView showGridLines="0" showZeros="0" tabSelected="1" view="pageBreakPreview" topLeftCell="A61" zoomScaleNormal="100" zoomScaleSheetLayoutView="100" workbookViewId="0">
      <selection activeCell="D123" sqref="D123:E123"/>
    </sheetView>
  </sheetViews>
  <sheetFormatPr defaultRowHeight="12.75" x14ac:dyDescent="0.2"/>
  <cols>
    <col min="1" max="1" width="5.42578125" bestFit="1" customWidth="1"/>
    <col min="2" max="2" width="11.5703125" customWidth="1"/>
    <col min="3" max="3" width="22.7109375" customWidth="1"/>
    <col min="4" max="4" width="39.85546875" customWidth="1"/>
    <col min="5" max="5" width="12.85546875" customWidth="1"/>
    <col min="6" max="6" width="14.5703125" customWidth="1"/>
    <col min="7" max="7" width="15.28515625" customWidth="1"/>
    <col min="8" max="8" width="17.5703125" customWidth="1"/>
    <col min="9" max="9" width="17" customWidth="1"/>
  </cols>
  <sheetData>
    <row r="1" spans="1:9" ht="6" customHeight="1" thickBot="1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9" ht="87.75" customHeight="1" thickBot="1" x14ac:dyDescent="0.25">
      <c r="A2" s="95"/>
      <c r="B2" s="96"/>
      <c r="C2" s="97"/>
      <c r="D2" s="97"/>
      <c r="E2" s="97"/>
      <c r="F2" s="97"/>
      <c r="G2" s="97"/>
      <c r="H2" s="97"/>
      <c r="I2" s="98"/>
    </row>
    <row r="3" spans="1:9" ht="6" customHeight="1" thickBot="1" x14ac:dyDescent="0.25">
      <c r="A3" s="69"/>
      <c r="B3" s="69"/>
      <c r="C3" s="69"/>
      <c r="D3" s="69"/>
      <c r="E3" s="69"/>
      <c r="F3" s="69"/>
      <c r="G3" s="69"/>
      <c r="H3" s="69"/>
      <c r="I3" s="69"/>
    </row>
    <row r="4" spans="1:9" ht="20.100000000000001" customHeight="1" thickBot="1" x14ac:dyDescent="0.25">
      <c r="A4" s="99" t="s">
        <v>0</v>
      </c>
      <c r="B4" s="100"/>
      <c r="C4" s="100"/>
      <c r="D4" s="100"/>
      <c r="E4" s="100"/>
      <c r="F4" s="100"/>
      <c r="G4" s="100"/>
      <c r="H4" s="100"/>
      <c r="I4" s="101"/>
    </row>
    <row r="5" spans="1:9" ht="3.75" customHeight="1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20.100000000000001" customHeight="1" x14ac:dyDescent="0.2">
      <c r="A6" s="102" t="s">
        <v>1</v>
      </c>
      <c r="B6" s="103"/>
      <c r="C6" s="103"/>
      <c r="D6" s="103"/>
      <c r="E6" s="103"/>
      <c r="F6" s="103"/>
      <c r="G6" s="104" t="s">
        <v>2</v>
      </c>
      <c r="H6" s="105"/>
      <c r="I6" s="106"/>
    </row>
    <row r="7" spans="1:9" s="2" customFormat="1" ht="32.25" customHeight="1" x14ac:dyDescent="0.2">
      <c r="A7" s="82" t="s">
        <v>53</v>
      </c>
      <c r="B7" s="83"/>
      <c r="C7" s="83"/>
      <c r="D7" s="83"/>
      <c r="E7" s="83"/>
      <c r="F7" s="84"/>
      <c r="G7" s="107" t="s">
        <v>23</v>
      </c>
      <c r="H7" s="108"/>
      <c r="I7" s="109"/>
    </row>
    <row r="8" spans="1:9" s="2" customFormat="1" ht="20.100000000000001" customHeight="1" x14ac:dyDescent="0.2">
      <c r="A8" s="110" t="s">
        <v>3</v>
      </c>
      <c r="B8" s="111"/>
      <c r="C8" s="111"/>
      <c r="D8" s="111"/>
      <c r="E8" s="111"/>
      <c r="F8" s="112" t="s">
        <v>4</v>
      </c>
      <c r="G8" s="112"/>
      <c r="H8" s="112"/>
      <c r="I8" s="113"/>
    </row>
    <row r="9" spans="1:9" ht="20.100000000000001" customHeight="1" x14ac:dyDescent="0.2">
      <c r="A9" s="114" t="s">
        <v>137</v>
      </c>
      <c r="B9" s="115"/>
      <c r="C9" s="115"/>
      <c r="D9" s="115"/>
      <c r="E9" s="115"/>
      <c r="F9" s="112" t="s">
        <v>5</v>
      </c>
      <c r="G9" s="117" t="s">
        <v>6</v>
      </c>
      <c r="H9" s="112" t="s">
        <v>7</v>
      </c>
      <c r="I9" s="119" t="s">
        <v>8</v>
      </c>
    </row>
    <row r="10" spans="1:9" ht="20.100000000000001" customHeight="1" thickBot="1" x14ac:dyDescent="0.25">
      <c r="A10" s="86" t="s">
        <v>22</v>
      </c>
      <c r="B10" s="87"/>
      <c r="C10" s="87"/>
      <c r="D10" s="87"/>
      <c r="E10" s="87"/>
      <c r="F10" s="116"/>
      <c r="G10" s="118"/>
      <c r="H10" s="116"/>
      <c r="I10" s="120"/>
    </row>
    <row r="11" spans="1:9" ht="5.25" customHeight="1" thickBot="1" x14ac:dyDescent="0.25">
      <c r="A11" s="3"/>
      <c r="B11" s="3"/>
      <c r="C11" s="3"/>
      <c r="D11" s="3"/>
      <c r="E11" s="3"/>
      <c r="F11" s="4"/>
      <c r="G11" s="5"/>
      <c r="H11" s="4"/>
      <c r="I11" s="6"/>
    </row>
    <row r="12" spans="1:9" ht="20.100000000000001" customHeight="1" thickBot="1" x14ac:dyDescent="0.25">
      <c r="A12" s="85"/>
      <c r="B12" s="85"/>
      <c r="C12" s="85"/>
      <c r="D12" s="85"/>
      <c r="E12" s="85"/>
      <c r="F12" s="85"/>
      <c r="G12" s="92" t="s">
        <v>9</v>
      </c>
      <c r="H12" s="93"/>
      <c r="I12" s="7">
        <v>0.20699999999999999</v>
      </c>
    </row>
    <row r="13" spans="1:9" ht="6.75" customHeight="1" thickBot="1" x14ac:dyDescent="0.25">
      <c r="A13" s="94"/>
      <c r="B13" s="94"/>
      <c r="C13" s="94"/>
      <c r="D13" s="94"/>
      <c r="E13" s="94"/>
      <c r="F13" s="94"/>
      <c r="G13" s="94"/>
      <c r="H13" s="94"/>
      <c r="I13" s="94"/>
    </row>
    <row r="14" spans="1:9" ht="39" customHeight="1" thickBot="1" x14ac:dyDescent="0.25">
      <c r="A14" s="8" t="s">
        <v>10</v>
      </c>
      <c r="B14" s="9" t="s">
        <v>11</v>
      </c>
      <c r="C14" s="90" t="s">
        <v>12</v>
      </c>
      <c r="D14" s="91"/>
      <c r="E14" s="9" t="s">
        <v>13</v>
      </c>
      <c r="F14" s="9" t="s">
        <v>14</v>
      </c>
      <c r="G14" s="10" t="s">
        <v>15</v>
      </c>
      <c r="H14" s="10" t="s">
        <v>16</v>
      </c>
      <c r="I14" s="11" t="s">
        <v>17</v>
      </c>
    </row>
    <row r="15" spans="1:9" s="24" customFormat="1" x14ac:dyDescent="0.2">
      <c r="A15" s="12"/>
      <c r="B15" s="13"/>
      <c r="C15" s="88" t="s">
        <v>52</v>
      </c>
      <c r="D15" s="89"/>
      <c r="E15" s="14" t="s">
        <v>18</v>
      </c>
      <c r="F15" s="23"/>
      <c r="G15" s="23"/>
      <c r="H15" s="23"/>
      <c r="I15" s="15">
        <f>SUBTOTAL(9,I16:I110)</f>
        <v>270908.69000000006</v>
      </c>
    </row>
    <row r="16" spans="1:9" ht="29.25" customHeight="1" x14ac:dyDescent="0.2">
      <c r="A16" s="16">
        <v>1</v>
      </c>
      <c r="B16" s="17" t="s">
        <v>25</v>
      </c>
      <c r="C16" s="63" t="s">
        <v>55</v>
      </c>
      <c r="D16" s="64"/>
      <c r="E16" s="18" t="s">
        <v>24</v>
      </c>
      <c r="F16" s="19">
        <v>250</v>
      </c>
      <c r="G16" s="19">
        <v>37.69</v>
      </c>
      <c r="H16" s="62">
        <v>45.49</v>
      </c>
      <c r="I16" s="21">
        <f t="shared" ref="I16:I60" si="0">ROUND((F16*H16),2)</f>
        <v>11372.5</v>
      </c>
    </row>
    <row r="17" spans="1:9" ht="28.5" customHeight="1" x14ac:dyDescent="0.2">
      <c r="A17" s="16">
        <v>2</v>
      </c>
      <c r="B17" s="17" t="s">
        <v>25</v>
      </c>
      <c r="C17" s="63" t="s">
        <v>56</v>
      </c>
      <c r="D17" s="64"/>
      <c r="E17" s="18" t="s">
        <v>24</v>
      </c>
      <c r="F17" s="19">
        <v>75</v>
      </c>
      <c r="G17" s="19">
        <v>37.69</v>
      </c>
      <c r="H17" s="62">
        <v>45.49</v>
      </c>
      <c r="I17" s="21">
        <f t="shared" si="0"/>
        <v>3411.75</v>
      </c>
    </row>
    <row r="18" spans="1:9" ht="29.25" customHeight="1" x14ac:dyDescent="0.2">
      <c r="A18" s="16">
        <v>3</v>
      </c>
      <c r="B18" s="17" t="s">
        <v>25</v>
      </c>
      <c r="C18" s="63" t="s">
        <v>57</v>
      </c>
      <c r="D18" s="64"/>
      <c r="E18" s="18" t="s">
        <v>24</v>
      </c>
      <c r="F18" s="19">
        <v>75</v>
      </c>
      <c r="G18" s="19">
        <v>37.69</v>
      </c>
      <c r="H18" s="62">
        <v>45.49</v>
      </c>
      <c r="I18" s="21">
        <f t="shared" si="0"/>
        <v>3411.75</v>
      </c>
    </row>
    <row r="19" spans="1:9" ht="28.5" customHeight="1" x14ac:dyDescent="0.2">
      <c r="A19" s="16">
        <v>4</v>
      </c>
      <c r="B19" s="17" t="s">
        <v>25</v>
      </c>
      <c r="C19" s="63" t="s">
        <v>58</v>
      </c>
      <c r="D19" s="64"/>
      <c r="E19" s="18" t="s">
        <v>24</v>
      </c>
      <c r="F19" s="19">
        <v>85</v>
      </c>
      <c r="G19" s="19">
        <v>37.69</v>
      </c>
      <c r="H19" s="62">
        <v>45.49</v>
      </c>
      <c r="I19" s="21">
        <f t="shared" si="0"/>
        <v>3866.65</v>
      </c>
    </row>
    <row r="20" spans="1:9" ht="33" customHeight="1" x14ac:dyDescent="0.2">
      <c r="A20" s="16">
        <v>5</v>
      </c>
      <c r="B20" s="17" t="s">
        <v>25</v>
      </c>
      <c r="C20" s="63" t="s">
        <v>59</v>
      </c>
      <c r="D20" s="64"/>
      <c r="E20" s="18" t="s">
        <v>24</v>
      </c>
      <c r="F20" s="19">
        <v>60</v>
      </c>
      <c r="G20" s="19">
        <v>37.69</v>
      </c>
      <c r="H20" s="62">
        <v>45.49</v>
      </c>
      <c r="I20" s="21">
        <f t="shared" si="0"/>
        <v>2729.4</v>
      </c>
    </row>
    <row r="21" spans="1:9" ht="33" customHeight="1" x14ac:dyDescent="0.2">
      <c r="A21" s="16">
        <v>6</v>
      </c>
      <c r="B21" s="17" t="s">
        <v>25</v>
      </c>
      <c r="C21" s="63" t="s">
        <v>68</v>
      </c>
      <c r="D21" s="64"/>
      <c r="E21" s="18" t="s">
        <v>24</v>
      </c>
      <c r="F21" s="19">
        <v>80</v>
      </c>
      <c r="G21" s="19">
        <v>37.69</v>
      </c>
      <c r="H21" s="62">
        <v>45.49</v>
      </c>
      <c r="I21" s="21">
        <f t="shared" ref="I21" si="1">ROUND((F21*H21),2)</f>
        <v>3639.2</v>
      </c>
    </row>
    <row r="22" spans="1:9" ht="33" customHeight="1" x14ac:dyDescent="0.2">
      <c r="A22" s="16">
        <v>7</v>
      </c>
      <c r="B22" s="17" t="s">
        <v>25</v>
      </c>
      <c r="C22" s="63" t="s">
        <v>140</v>
      </c>
      <c r="D22" s="64"/>
      <c r="E22" s="18" t="s">
        <v>24</v>
      </c>
      <c r="F22" s="19">
        <v>80</v>
      </c>
      <c r="G22" s="19">
        <v>37.69</v>
      </c>
      <c r="H22" s="62">
        <v>45.49</v>
      </c>
      <c r="I22" s="21">
        <f t="shared" ref="I22" si="2">ROUND((F22*H22),2)</f>
        <v>3639.2</v>
      </c>
    </row>
    <row r="23" spans="1:9" x14ac:dyDescent="0.2">
      <c r="A23" s="16">
        <v>8</v>
      </c>
      <c r="B23" s="17" t="s">
        <v>35</v>
      </c>
      <c r="C23" s="63" t="s">
        <v>60</v>
      </c>
      <c r="D23" s="64"/>
      <c r="E23" s="18" t="s">
        <v>19</v>
      </c>
      <c r="F23" s="19">
        <v>60</v>
      </c>
      <c r="G23" s="19">
        <v>54.27</v>
      </c>
      <c r="H23" s="62">
        <v>65.5</v>
      </c>
      <c r="I23" s="21">
        <f t="shared" si="0"/>
        <v>3930</v>
      </c>
    </row>
    <row r="24" spans="1:9" x14ac:dyDescent="0.2">
      <c r="A24" s="16">
        <v>9</v>
      </c>
      <c r="B24" s="17" t="s">
        <v>35</v>
      </c>
      <c r="C24" s="63" t="s">
        <v>61</v>
      </c>
      <c r="D24" s="64"/>
      <c r="E24" s="18" t="s">
        <v>19</v>
      </c>
      <c r="F24" s="19">
        <v>60</v>
      </c>
      <c r="G24" s="19">
        <v>54.27</v>
      </c>
      <c r="H24" s="62">
        <v>65.5</v>
      </c>
      <c r="I24" s="21">
        <f t="shared" ref="I24" si="3">ROUND((F24*H24),2)</f>
        <v>3930</v>
      </c>
    </row>
    <row r="25" spans="1:9" ht="25.5" customHeight="1" x14ac:dyDescent="0.2">
      <c r="A25" s="16">
        <v>10</v>
      </c>
      <c r="B25" s="17" t="s">
        <v>35</v>
      </c>
      <c r="C25" s="63" t="s">
        <v>62</v>
      </c>
      <c r="D25" s="64"/>
      <c r="E25" s="18" t="s">
        <v>19</v>
      </c>
      <c r="F25" s="19">
        <v>100</v>
      </c>
      <c r="G25" s="19">
        <v>54.27</v>
      </c>
      <c r="H25" s="62">
        <v>65.5</v>
      </c>
      <c r="I25" s="21">
        <f t="shared" ref="I25:I31" si="4">ROUND((F25*H25),2)</f>
        <v>6550</v>
      </c>
    </row>
    <row r="26" spans="1:9" ht="30.75" customHeight="1" x14ac:dyDescent="0.2">
      <c r="A26" s="16">
        <v>11</v>
      </c>
      <c r="B26" s="17" t="s">
        <v>35</v>
      </c>
      <c r="C26" s="63" t="s">
        <v>63</v>
      </c>
      <c r="D26" s="64"/>
      <c r="E26" s="18" t="s">
        <v>19</v>
      </c>
      <c r="F26" s="19">
        <v>80</v>
      </c>
      <c r="G26" s="19">
        <v>54.27</v>
      </c>
      <c r="H26" s="62">
        <v>65.5</v>
      </c>
      <c r="I26" s="21">
        <f t="shared" si="4"/>
        <v>5240</v>
      </c>
    </row>
    <row r="27" spans="1:9" ht="27" customHeight="1" x14ac:dyDescent="0.2">
      <c r="A27" s="16">
        <v>12</v>
      </c>
      <c r="B27" s="17" t="s">
        <v>35</v>
      </c>
      <c r="C27" s="63" t="s">
        <v>64</v>
      </c>
      <c r="D27" s="64"/>
      <c r="E27" s="18" t="s">
        <v>19</v>
      </c>
      <c r="F27" s="19">
        <v>80</v>
      </c>
      <c r="G27" s="19">
        <v>54.27</v>
      </c>
      <c r="H27" s="62">
        <v>65.5</v>
      </c>
      <c r="I27" s="21">
        <f t="shared" si="4"/>
        <v>5240</v>
      </c>
    </row>
    <row r="28" spans="1:9" ht="27" customHeight="1" x14ac:dyDescent="0.2">
      <c r="A28" s="16">
        <v>13</v>
      </c>
      <c r="B28" s="17" t="s">
        <v>35</v>
      </c>
      <c r="C28" s="63" t="s">
        <v>65</v>
      </c>
      <c r="D28" s="64"/>
      <c r="E28" s="18" t="s">
        <v>19</v>
      </c>
      <c r="F28" s="19">
        <v>50</v>
      </c>
      <c r="G28" s="19">
        <v>54.27</v>
      </c>
      <c r="H28" s="62">
        <v>65.5</v>
      </c>
      <c r="I28" s="21">
        <f t="shared" si="4"/>
        <v>3275</v>
      </c>
    </row>
    <row r="29" spans="1:9" x14ac:dyDescent="0.2">
      <c r="A29" s="16">
        <v>14</v>
      </c>
      <c r="B29" s="17" t="s">
        <v>35</v>
      </c>
      <c r="C29" s="63" t="s">
        <v>66</v>
      </c>
      <c r="D29" s="64"/>
      <c r="E29" s="18" t="s">
        <v>19</v>
      </c>
      <c r="F29" s="19">
        <v>50</v>
      </c>
      <c r="G29" s="19">
        <v>54.27</v>
      </c>
      <c r="H29" s="62">
        <v>65.5</v>
      </c>
      <c r="I29" s="21">
        <f t="shared" si="4"/>
        <v>3275</v>
      </c>
    </row>
    <row r="30" spans="1:9" ht="25.5" customHeight="1" x14ac:dyDescent="0.2">
      <c r="A30" s="16">
        <v>15</v>
      </c>
      <c r="B30" s="17" t="s">
        <v>35</v>
      </c>
      <c r="C30" s="63" t="s">
        <v>67</v>
      </c>
      <c r="D30" s="64"/>
      <c r="E30" s="18" t="s">
        <v>19</v>
      </c>
      <c r="F30" s="19">
        <v>50</v>
      </c>
      <c r="G30" s="19">
        <v>54.27</v>
      </c>
      <c r="H30" s="62">
        <v>65.5</v>
      </c>
      <c r="I30" s="21">
        <f t="shared" si="4"/>
        <v>3275</v>
      </c>
    </row>
    <row r="31" spans="1:9" ht="32.25" customHeight="1" x14ac:dyDescent="0.2">
      <c r="A31" s="16">
        <v>16</v>
      </c>
      <c r="B31" s="17" t="s">
        <v>26</v>
      </c>
      <c r="C31" s="63" t="s">
        <v>82</v>
      </c>
      <c r="D31" s="64"/>
      <c r="E31" s="18" t="s">
        <v>24</v>
      </c>
      <c r="F31" s="19">
        <v>10</v>
      </c>
      <c r="G31" s="19">
        <v>57.26</v>
      </c>
      <c r="H31" s="62">
        <v>69.11</v>
      </c>
      <c r="I31" s="21">
        <f t="shared" si="4"/>
        <v>691.1</v>
      </c>
    </row>
    <row r="32" spans="1:9" ht="32.25" customHeight="1" x14ac:dyDescent="0.2">
      <c r="A32" s="16">
        <v>17</v>
      </c>
      <c r="B32" s="17" t="s">
        <v>26</v>
      </c>
      <c r="C32" s="63" t="s">
        <v>81</v>
      </c>
      <c r="D32" s="64"/>
      <c r="E32" s="18" t="s">
        <v>24</v>
      </c>
      <c r="F32" s="19">
        <v>20</v>
      </c>
      <c r="G32" s="19">
        <v>57.26</v>
      </c>
      <c r="H32" s="62">
        <v>69.11</v>
      </c>
      <c r="I32" s="21">
        <f t="shared" ref="I32:I43" si="5">ROUND((F32*H32),2)</f>
        <v>1382.2</v>
      </c>
    </row>
    <row r="33" spans="1:9" ht="32.25" customHeight="1" x14ac:dyDescent="0.2">
      <c r="A33" s="16">
        <v>18</v>
      </c>
      <c r="B33" s="17" t="s">
        <v>26</v>
      </c>
      <c r="C33" s="63" t="s">
        <v>80</v>
      </c>
      <c r="D33" s="64"/>
      <c r="E33" s="18" t="s">
        <v>24</v>
      </c>
      <c r="F33" s="19">
        <v>15</v>
      </c>
      <c r="G33" s="19">
        <v>57.26</v>
      </c>
      <c r="H33" s="62">
        <v>69.11</v>
      </c>
      <c r="I33" s="21">
        <f t="shared" si="5"/>
        <v>1036.6500000000001</v>
      </c>
    </row>
    <row r="34" spans="1:9" ht="32.25" customHeight="1" x14ac:dyDescent="0.2">
      <c r="A34" s="16">
        <v>19</v>
      </c>
      <c r="B34" s="17" t="s">
        <v>26</v>
      </c>
      <c r="C34" s="63" t="s">
        <v>79</v>
      </c>
      <c r="D34" s="64"/>
      <c r="E34" s="18" t="s">
        <v>24</v>
      </c>
      <c r="F34" s="19">
        <v>10</v>
      </c>
      <c r="G34" s="19">
        <v>57.26</v>
      </c>
      <c r="H34" s="62">
        <v>69.11</v>
      </c>
      <c r="I34" s="21">
        <f t="shared" si="5"/>
        <v>691.1</v>
      </c>
    </row>
    <row r="35" spans="1:9" ht="32.25" customHeight="1" x14ac:dyDescent="0.2">
      <c r="A35" s="16">
        <v>20</v>
      </c>
      <c r="B35" s="17" t="s">
        <v>26</v>
      </c>
      <c r="C35" s="63" t="s">
        <v>78</v>
      </c>
      <c r="D35" s="64"/>
      <c r="E35" s="18" t="s">
        <v>24</v>
      </c>
      <c r="F35" s="19">
        <v>10</v>
      </c>
      <c r="G35" s="19">
        <v>57.26</v>
      </c>
      <c r="H35" s="62">
        <v>69.11</v>
      </c>
      <c r="I35" s="21">
        <f t="shared" si="5"/>
        <v>691.1</v>
      </c>
    </row>
    <row r="36" spans="1:9" ht="32.25" customHeight="1" x14ac:dyDescent="0.2">
      <c r="A36" s="16">
        <v>21</v>
      </c>
      <c r="B36" s="17" t="s">
        <v>26</v>
      </c>
      <c r="C36" s="63" t="s">
        <v>77</v>
      </c>
      <c r="D36" s="64"/>
      <c r="E36" s="18" t="s">
        <v>24</v>
      </c>
      <c r="F36" s="19">
        <v>15</v>
      </c>
      <c r="G36" s="19">
        <v>57.26</v>
      </c>
      <c r="H36" s="62">
        <v>69.11</v>
      </c>
      <c r="I36" s="21">
        <f t="shared" si="5"/>
        <v>1036.6500000000001</v>
      </c>
    </row>
    <row r="37" spans="1:9" ht="32.25" customHeight="1" x14ac:dyDescent="0.2">
      <c r="A37" s="16">
        <v>22</v>
      </c>
      <c r="B37" s="17" t="s">
        <v>26</v>
      </c>
      <c r="C37" s="63" t="s">
        <v>83</v>
      </c>
      <c r="D37" s="64"/>
      <c r="E37" s="18" t="s">
        <v>24</v>
      </c>
      <c r="F37" s="19">
        <v>15</v>
      </c>
      <c r="G37" s="19">
        <v>57.26</v>
      </c>
      <c r="H37" s="62">
        <v>69.11</v>
      </c>
      <c r="I37" s="21">
        <f t="shared" si="5"/>
        <v>1036.6500000000001</v>
      </c>
    </row>
    <row r="38" spans="1:9" ht="32.25" customHeight="1" x14ac:dyDescent="0.2">
      <c r="A38" s="16">
        <v>23</v>
      </c>
      <c r="B38" s="17" t="s">
        <v>26</v>
      </c>
      <c r="C38" s="63" t="s">
        <v>76</v>
      </c>
      <c r="D38" s="64"/>
      <c r="E38" s="18" t="s">
        <v>24</v>
      </c>
      <c r="F38" s="19">
        <v>20</v>
      </c>
      <c r="G38" s="19">
        <v>57.26</v>
      </c>
      <c r="H38" s="62">
        <v>69.11</v>
      </c>
      <c r="I38" s="21">
        <f t="shared" si="5"/>
        <v>1382.2</v>
      </c>
    </row>
    <row r="39" spans="1:9" ht="32.25" customHeight="1" x14ac:dyDescent="0.2">
      <c r="A39" s="16">
        <v>24</v>
      </c>
      <c r="B39" s="17" t="s">
        <v>26</v>
      </c>
      <c r="C39" s="63" t="s">
        <v>141</v>
      </c>
      <c r="D39" s="64"/>
      <c r="E39" s="18" t="s">
        <v>24</v>
      </c>
      <c r="F39" s="19">
        <v>50</v>
      </c>
      <c r="G39" s="19">
        <v>57.26</v>
      </c>
      <c r="H39" s="62">
        <v>69.11</v>
      </c>
      <c r="I39" s="21">
        <f t="shared" si="5"/>
        <v>3455.5</v>
      </c>
    </row>
    <row r="40" spans="1:9" ht="32.25" customHeight="1" x14ac:dyDescent="0.2">
      <c r="A40" s="16">
        <v>25</v>
      </c>
      <c r="B40" s="17" t="s">
        <v>26</v>
      </c>
      <c r="C40" s="63" t="s">
        <v>75</v>
      </c>
      <c r="D40" s="64"/>
      <c r="E40" s="18" t="s">
        <v>24</v>
      </c>
      <c r="F40" s="19">
        <v>15</v>
      </c>
      <c r="G40" s="19">
        <v>57.26</v>
      </c>
      <c r="H40" s="62">
        <v>69.11</v>
      </c>
      <c r="I40" s="21">
        <f t="shared" si="5"/>
        <v>1036.6500000000001</v>
      </c>
    </row>
    <row r="41" spans="1:9" ht="37.5" customHeight="1" x14ac:dyDescent="0.2">
      <c r="A41" s="16">
        <v>26</v>
      </c>
      <c r="B41" s="17" t="s">
        <v>26</v>
      </c>
      <c r="C41" s="63" t="s">
        <v>74</v>
      </c>
      <c r="D41" s="64"/>
      <c r="E41" s="18" t="s">
        <v>24</v>
      </c>
      <c r="F41" s="19">
        <v>30</v>
      </c>
      <c r="G41" s="19">
        <v>57.26</v>
      </c>
      <c r="H41" s="62">
        <v>69.11</v>
      </c>
      <c r="I41" s="21">
        <f t="shared" si="5"/>
        <v>2073.3000000000002</v>
      </c>
    </row>
    <row r="42" spans="1:9" ht="32.25" customHeight="1" x14ac:dyDescent="0.2">
      <c r="A42" s="16">
        <v>27</v>
      </c>
      <c r="B42" s="17" t="s">
        <v>26</v>
      </c>
      <c r="C42" s="63" t="s">
        <v>73</v>
      </c>
      <c r="D42" s="64"/>
      <c r="E42" s="18" t="s">
        <v>24</v>
      </c>
      <c r="F42" s="19">
        <v>50</v>
      </c>
      <c r="G42" s="19">
        <v>57.26</v>
      </c>
      <c r="H42" s="62">
        <v>69.11</v>
      </c>
      <c r="I42" s="21">
        <f t="shared" si="5"/>
        <v>3455.5</v>
      </c>
    </row>
    <row r="43" spans="1:9" ht="32.25" customHeight="1" x14ac:dyDescent="0.2">
      <c r="A43" s="16">
        <v>28</v>
      </c>
      <c r="B43" s="17" t="s">
        <v>26</v>
      </c>
      <c r="C43" s="63" t="s">
        <v>72</v>
      </c>
      <c r="D43" s="64"/>
      <c r="E43" s="18" t="s">
        <v>24</v>
      </c>
      <c r="F43" s="19">
        <v>10</v>
      </c>
      <c r="G43" s="19">
        <v>57.26</v>
      </c>
      <c r="H43" s="62">
        <v>69.11</v>
      </c>
      <c r="I43" s="21">
        <f t="shared" si="5"/>
        <v>691.1</v>
      </c>
    </row>
    <row r="44" spans="1:9" ht="32.25" customHeight="1" x14ac:dyDescent="0.2">
      <c r="A44" s="16">
        <v>29</v>
      </c>
      <c r="B44" s="17" t="s">
        <v>26</v>
      </c>
      <c r="C44" s="63" t="s">
        <v>71</v>
      </c>
      <c r="D44" s="64"/>
      <c r="E44" s="18" t="s">
        <v>24</v>
      </c>
      <c r="F44" s="19">
        <v>20</v>
      </c>
      <c r="G44" s="19">
        <v>57.26</v>
      </c>
      <c r="H44" s="62">
        <v>69.11</v>
      </c>
      <c r="I44" s="21">
        <f t="shared" ref="I44:I48" si="6">ROUND((F44*H44),2)</f>
        <v>1382.2</v>
      </c>
    </row>
    <row r="45" spans="1:9" ht="32.25" customHeight="1" x14ac:dyDescent="0.2">
      <c r="A45" s="16">
        <v>30</v>
      </c>
      <c r="B45" s="17" t="s">
        <v>26</v>
      </c>
      <c r="C45" s="63" t="s">
        <v>139</v>
      </c>
      <c r="D45" s="64"/>
      <c r="E45" s="18" t="s">
        <v>24</v>
      </c>
      <c r="F45" s="19">
        <v>10</v>
      </c>
      <c r="G45" s="19">
        <v>57.26</v>
      </c>
      <c r="H45" s="62">
        <v>69.11</v>
      </c>
      <c r="I45" s="21">
        <f t="shared" ref="I45" si="7">ROUND((F45*H45),2)</f>
        <v>691.1</v>
      </c>
    </row>
    <row r="46" spans="1:9" ht="32.25" customHeight="1" x14ac:dyDescent="0.2">
      <c r="A46" s="16">
        <v>31</v>
      </c>
      <c r="B46" s="17" t="s">
        <v>26</v>
      </c>
      <c r="C46" s="63" t="s">
        <v>138</v>
      </c>
      <c r="D46" s="64"/>
      <c r="E46" s="18" t="s">
        <v>24</v>
      </c>
      <c r="F46" s="19">
        <v>10</v>
      </c>
      <c r="G46" s="19">
        <v>57.26</v>
      </c>
      <c r="H46" s="62">
        <v>69.11</v>
      </c>
      <c r="I46" s="21">
        <f t="shared" ref="I46" si="8">ROUND((F46*H46),2)</f>
        <v>691.1</v>
      </c>
    </row>
    <row r="47" spans="1:9" ht="32.25" customHeight="1" x14ac:dyDescent="0.2">
      <c r="A47" s="16">
        <v>32</v>
      </c>
      <c r="B47" s="17" t="s">
        <v>27</v>
      </c>
      <c r="C47" s="63" t="s">
        <v>69</v>
      </c>
      <c r="D47" s="64"/>
      <c r="E47" s="18" t="s">
        <v>24</v>
      </c>
      <c r="F47" s="19">
        <v>30</v>
      </c>
      <c r="G47" s="19">
        <v>138.44</v>
      </c>
      <c r="H47" s="62">
        <v>167.1</v>
      </c>
      <c r="I47" s="21">
        <f t="shared" si="6"/>
        <v>5013</v>
      </c>
    </row>
    <row r="48" spans="1:9" ht="41.25" customHeight="1" x14ac:dyDescent="0.2">
      <c r="A48" s="16">
        <v>33</v>
      </c>
      <c r="B48" s="17" t="s">
        <v>27</v>
      </c>
      <c r="C48" s="63" t="s">
        <v>70</v>
      </c>
      <c r="D48" s="64"/>
      <c r="E48" s="18" t="s">
        <v>24</v>
      </c>
      <c r="F48" s="19">
        <v>30</v>
      </c>
      <c r="G48" s="19">
        <v>138.44</v>
      </c>
      <c r="H48" s="62">
        <v>167.1</v>
      </c>
      <c r="I48" s="21">
        <f t="shared" si="6"/>
        <v>5013</v>
      </c>
    </row>
    <row r="49" spans="1:9" ht="43.5" customHeight="1" x14ac:dyDescent="0.2">
      <c r="A49" s="16">
        <v>34</v>
      </c>
      <c r="B49" s="17" t="s">
        <v>27</v>
      </c>
      <c r="C49" s="63" t="s">
        <v>84</v>
      </c>
      <c r="D49" s="64"/>
      <c r="E49" s="18" t="s">
        <v>24</v>
      </c>
      <c r="F49" s="19">
        <v>20</v>
      </c>
      <c r="G49" s="19">
        <v>138.44</v>
      </c>
      <c r="H49" s="62">
        <v>167.1</v>
      </c>
      <c r="I49" s="21">
        <f t="shared" ref="I49" si="9">ROUND((F49*H49),2)</f>
        <v>3342</v>
      </c>
    </row>
    <row r="50" spans="1:9" x14ac:dyDescent="0.2">
      <c r="A50" s="16">
        <v>35</v>
      </c>
      <c r="B50" s="17" t="s">
        <v>29</v>
      </c>
      <c r="C50" s="63" t="s">
        <v>28</v>
      </c>
      <c r="D50" s="64"/>
      <c r="E50" s="18" t="s">
        <v>19</v>
      </c>
      <c r="F50" s="19">
        <v>1500</v>
      </c>
      <c r="G50" s="19">
        <v>1.53</v>
      </c>
      <c r="H50" s="62">
        <v>1.85</v>
      </c>
      <c r="I50" s="21">
        <f t="shared" si="0"/>
        <v>2775</v>
      </c>
    </row>
    <row r="51" spans="1:9" x14ac:dyDescent="0.2">
      <c r="A51" s="16">
        <v>36</v>
      </c>
      <c r="B51" s="17" t="s">
        <v>30</v>
      </c>
      <c r="C51" s="63" t="s">
        <v>87</v>
      </c>
      <c r="D51" s="64"/>
      <c r="E51" s="18" t="s">
        <v>19</v>
      </c>
      <c r="F51" s="19">
        <v>1000</v>
      </c>
      <c r="G51" s="19">
        <v>3.15</v>
      </c>
      <c r="H51" s="62">
        <v>3.8</v>
      </c>
      <c r="I51" s="21">
        <f t="shared" si="0"/>
        <v>3800</v>
      </c>
    </row>
    <row r="52" spans="1:9" x14ac:dyDescent="0.2">
      <c r="A52" s="16">
        <v>37</v>
      </c>
      <c r="B52" s="17" t="s">
        <v>32</v>
      </c>
      <c r="C52" s="63" t="s">
        <v>31</v>
      </c>
      <c r="D52" s="64"/>
      <c r="E52" s="18" t="s">
        <v>19</v>
      </c>
      <c r="F52" s="19">
        <v>2500</v>
      </c>
      <c r="G52" s="19">
        <v>0.27</v>
      </c>
      <c r="H52" s="62">
        <v>0.33</v>
      </c>
      <c r="I52" s="21">
        <f t="shared" si="0"/>
        <v>825</v>
      </c>
    </row>
    <row r="53" spans="1:9" x14ac:dyDescent="0.2">
      <c r="A53" s="16">
        <v>38</v>
      </c>
      <c r="B53" s="17" t="s">
        <v>33</v>
      </c>
      <c r="C53" s="63" t="s">
        <v>88</v>
      </c>
      <c r="D53" s="64"/>
      <c r="E53" s="18" t="s">
        <v>19</v>
      </c>
      <c r="F53" s="19">
        <v>5000</v>
      </c>
      <c r="G53" s="19">
        <v>2.5499999999999998</v>
      </c>
      <c r="H53" s="62">
        <v>3.08</v>
      </c>
      <c r="I53" s="21">
        <f t="shared" si="0"/>
        <v>15400</v>
      </c>
    </row>
    <row r="54" spans="1:9" x14ac:dyDescent="0.2">
      <c r="A54" s="16">
        <v>39</v>
      </c>
      <c r="B54" s="61" t="s">
        <v>34</v>
      </c>
      <c r="C54" s="63" t="s">
        <v>54</v>
      </c>
      <c r="D54" s="64"/>
      <c r="E54" s="18" t="s">
        <v>19</v>
      </c>
      <c r="F54" s="19">
        <v>1000</v>
      </c>
      <c r="G54" s="19">
        <v>8.1300000000000008</v>
      </c>
      <c r="H54" s="62">
        <v>9.81</v>
      </c>
      <c r="I54" s="21">
        <f t="shared" si="0"/>
        <v>9810</v>
      </c>
    </row>
    <row r="55" spans="1:9" ht="28.5" customHeight="1" x14ac:dyDescent="0.2">
      <c r="A55" s="16">
        <v>40</v>
      </c>
      <c r="B55" s="61" t="s">
        <v>86</v>
      </c>
      <c r="C55" s="63" t="s">
        <v>85</v>
      </c>
      <c r="D55" s="64"/>
      <c r="E55" s="18" t="s">
        <v>19</v>
      </c>
      <c r="F55" s="19">
        <v>7500</v>
      </c>
      <c r="G55" s="19">
        <v>12.13</v>
      </c>
      <c r="H55" s="62">
        <v>14.64</v>
      </c>
      <c r="I55" s="21">
        <f t="shared" ref="I55" si="10">ROUND((F55*H55),2)</f>
        <v>109800</v>
      </c>
    </row>
    <row r="56" spans="1:9" ht="36" customHeight="1" x14ac:dyDescent="0.2">
      <c r="A56" s="16">
        <v>41</v>
      </c>
      <c r="B56" s="17" t="s">
        <v>37</v>
      </c>
      <c r="C56" s="63" t="s">
        <v>36</v>
      </c>
      <c r="D56" s="64"/>
      <c r="E56" s="18" t="s">
        <v>19</v>
      </c>
      <c r="F56" s="19">
        <v>7500</v>
      </c>
      <c r="G56" s="19">
        <v>0.28000000000000003</v>
      </c>
      <c r="H56" s="62">
        <v>0.34</v>
      </c>
      <c r="I56" s="21">
        <f t="shared" si="0"/>
        <v>2550</v>
      </c>
    </row>
    <row r="57" spans="1:9" ht="36.75" customHeight="1" x14ac:dyDescent="0.2">
      <c r="A57" s="16">
        <v>42</v>
      </c>
      <c r="B57" s="17" t="s">
        <v>39</v>
      </c>
      <c r="C57" s="63" t="s">
        <v>38</v>
      </c>
      <c r="D57" s="64"/>
      <c r="E57" s="18" t="s">
        <v>24</v>
      </c>
      <c r="F57" s="19">
        <v>20</v>
      </c>
      <c r="G57" s="19">
        <v>55.07</v>
      </c>
      <c r="H57" s="62">
        <v>66.47</v>
      </c>
      <c r="I57" s="21">
        <f t="shared" si="0"/>
        <v>1329.4</v>
      </c>
    </row>
    <row r="58" spans="1:9" ht="36.75" customHeight="1" x14ac:dyDescent="0.2">
      <c r="A58" s="16">
        <v>43</v>
      </c>
      <c r="B58" s="17" t="s">
        <v>41</v>
      </c>
      <c r="C58" s="63" t="s">
        <v>40</v>
      </c>
      <c r="D58" s="64"/>
      <c r="E58" s="18" t="s">
        <v>24</v>
      </c>
      <c r="F58" s="19">
        <v>20</v>
      </c>
      <c r="G58" s="19">
        <v>98.09</v>
      </c>
      <c r="H58" s="62">
        <v>118.39</v>
      </c>
      <c r="I58" s="21">
        <f t="shared" si="0"/>
        <v>2367.8000000000002</v>
      </c>
    </row>
    <row r="59" spans="1:9" ht="33" customHeight="1" x14ac:dyDescent="0.2">
      <c r="A59" s="16">
        <v>44</v>
      </c>
      <c r="B59" s="17" t="s">
        <v>43</v>
      </c>
      <c r="C59" s="63" t="s">
        <v>42</v>
      </c>
      <c r="D59" s="64"/>
      <c r="E59" s="18" t="s">
        <v>24</v>
      </c>
      <c r="F59" s="19">
        <v>20</v>
      </c>
      <c r="G59" s="19">
        <v>196.59</v>
      </c>
      <c r="H59" s="62">
        <v>237.28</v>
      </c>
      <c r="I59" s="21">
        <f t="shared" si="0"/>
        <v>4745.6000000000004</v>
      </c>
    </row>
    <row r="60" spans="1:9" ht="30.75" customHeight="1" x14ac:dyDescent="0.2">
      <c r="A60" s="16">
        <v>45</v>
      </c>
      <c r="B60" s="17" t="s">
        <v>45</v>
      </c>
      <c r="C60" s="63" t="s">
        <v>44</v>
      </c>
      <c r="D60" s="64"/>
      <c r="E60" s="18" t="s">
        <v>24</v>
      </c>
      <c r="F60" s="19">
        <v>50</v>
      </c>
      <c r="G60" s="19">
        <v>72.72</v>
      </c>
      <c r="H60" s="62">
        <v>87.77</v>
      </c>
      <c r="I60" s="21">
        <f t="shared" si="0"/>
        <v>4388.5</v>
      </c>
    </row>
    <row r="61" spans="1:9" ht="27.75" customHeight="1" x14ac:dyDescent="0.2">
      <c r="A61" s="16">
        <v>46</v>
      </c>
      <c r="B61" s="17" t="s">
        <v>47</v>
      </c>
      <c r="C61" s="63" t="s">
        <v>46</v>
      </c>
      <c r="D61" s="64"/>
      <c r="E61" s="18" t="s">
        <v>24</v>
      </c>
      <c r="F61" s="19">
        <v>8</v>
      </c>
      <c r="G61" s="19">
        <v>200.62</v>
      </c>
      <c r="H61" s="62">
        <v>242.15</v>
      </c>
      <c r="I61" s="21">
        <f t="shared" ref="I61:I63" si="11">ROUND((F61*H61),2)</f>
        <v>1937.2</v>
      </c>
    </row>
    <row r="62" spans="1:9" ht="30" customHeight="1" x14ac:dyDescent="0.2">
      <c r="A62" s="16">
        <v>47</v>
      </c>
      <c r="B62" s="17" t="s">
        <v>49</v>
      </c>
      <c r="C62" s="63" t="s">
        <v>48</v>
      </c>
      <c r="D62" s="64"/>
      <c r="E62" s="18" t="s">
        <v>24</v>
      </c>
      <c r="F62" s="19">
        <v>6</v>
      </c>
      <c r="G62" s="19">
        <v>512.26</v>
      </c>
      <c r="H62" s="62">
        <v>618.29999999999995</v>
      </c>
      <c r="I62" s="21">
        <f t="shared" si="11"/>
        <v>3709.8</v>
      </c>
    </row>
    <row r="63" spans="1:9" ht="29.25" customHeight="1" x14ac:dyDescent="0.2">
      <c r="A63" s="16">
        <v>48</v>
      </c>
      <c r="B63" s="17" t="s">
        <v>51</v>
      </c>
      <c r="C63" s="63" t="s">
        <v>50</v>
      </c>
      <c r="D63" s="64"/>
      <c r="E63" s="18" t="s">
        <v>24</v>
      </c>
      <c r="F63" s="19">
        <v>6</v>
      </c>
      <c r="G63" s="19">
        <v>813.7</v>
      </c>
      <c r="H63" s="62">
        <v>982.14</v>
      </c>
      <c r="I63" s="21">
        <f t="shared" si="11"/>
        <v>5892.84</v>
      </c>
    </row>
    <row r="64" spans="1:9" ht="24.75" hidden="1" customHeight="1" x14ac:dyDescent="0.2">
      <c r="A64" s="16" t="s">
        <v>91</v>
      </c>
      <c r="B64" s="22"/>
      <c r="C64" s="63"/>
      <c r="D64" s="64"/>
      <c r="E64" s="18"/>
      <c r="F64" s="25"/>
      <c r="G64" s="25"/>
      <c r="H64" s="26"/>
      <c r="I64" s="27"/>
    </row>
    <row r="65" spans="1:9" ht="35.25" hidden="1" customHeight="1" x14ac:dyDescent="0.2">
      <c r="A65" s="16" t="s">
        <v>92</v>
      </c>
      <c r="B65" s="17"/>
      <c r="C65" s="63"/>
      <c r="D65" s="64"/>
      <c r="E65" s="18"/>
      <c r="F65" s="19"/>
      <c r="G65" s="19"/>
      <c r="H65" s="20"/>
      <c r="I65" s="21"/>
    </row>
    <row r="66" spans="1:9" ht="11.25" hidden="1" customHeight="1" x14ac:dyDescent="0.2">
      <c r="A66" s="16" t="s">
        <v>93</v>
      </c>
      <c r="B66" s="17"/>
      <c r="C66" s="63"/>
      <c r="D66" s="64"/>
      <c r="E66" s="18"/>
      <c r="F66" s="19"/>
      <c r="G66" s="19"/>
      <c r="H66" s="20"/>
      <c r="I66" s="21"/>
    </row>
    <row r="67" spans="1:9" ht="18" hidden="1" customHeight="1" x14ac:dyDescent="0.2">
      <c r="A67" s="16" t="s">
        <v>94</v>
      </c>
      <c r="B67" s="29"/>
      <c r="C67" s="30"/>
      <c r="D67" s="31"/>
      <c r="E67" s="18"/>
      <c r="F67" s="19"/>
      <c r="G67" s="19"/>
      <c r="H67" s="20"/>
      <c r="I67" s="32"/>
    </row>
    <row r="68" spans="1:9" ht="21" hidden="1" customHeight="1" x14ac:dyDescent="0.2">
      <c r="A68" s="16" t="s">
        <v>95</v>
      </c>
      <c r="B68" s="17"/>
      <c r="C68" s="63"/>
      <c r="D68" s="64"/>
      <c r="E68" s="18"/>
      <c r="F68" s="19"/>
      <c r="G68" s="19"/>
      <c r="H68" s="20"/>
      <c r="I68" s="21"/>
    </row>
    <row r="69" spans="1:9" ht="24.75" hidden="1" customHeight="1" x14ac:dyDescent="0.2">
      <c r="A69" s="16" t="s">
        <v>96</v>
      </c>
      <c r="B69" s="17"/>
      <c r="C69" s="63"/>
      <c r="D69" s="64"/>
      <c r="E69" s="18"/>
      <c r="F69" s="19"/>
      <c r="G69" s="19"/>
      <c r="H69" s="20"/>
      <c r="I69" s="21"/>
    </row>
    <row r="70" spans="1:9" ht="46.5" hidden="1" customHeight="1" x14ac:dyDescent="0.2">
      <c r="A70" s="16" t="s">
        <v>97</v>
      </c>
      <c r="B70" s="17"/>
      <c r="C70" s="63"/>
      <c r="D70" s="64"/>
      <c r="E70" s="18"/>
      <c r="F70" s="19"/>
      <c r="G70" s="19"/>
      <c r="H70" s="20"/>
      <c r="I70" s="21"/>
    </row>
    <row r="71" spans="1:9" ht="23.25" hidden="1" customHeight="1" x14ac:dyDescent="0.2">
      <c r="A71" s="16" t="s">
        <v>98</v>
      </c>
      <c r="B71" s="17"/>
      <c r="C71" s="63"/>
      <c r="D71" s="71"/>
      <c r="E71" s="18"/>
      <c r="F71" s="19"/>
      <c r="G71" s="19"/>
      <c r="H71" s="20"/>
      <c r="I71" s="21"/>
    </row>
    <row r="72" spans="1:9" ht="24.75" hidden="1" customHeight="1" x14ac:dyDescent="0.2">
      <c r="A72" s="16" t="s">
        <v>99</v>
      </c>
      <c r="B72" s="17"/>
      <c r="C72" s="63"/>
      <c r="D72" s="71"/>
      <c r="E72" s="18"/>
      <c r="F72" s="19"/>
      <c r="G72" s="19"/>
      <c r="H72" s="20"/>
      <c r="I72" s="21"/>
    </row>
    <row r="73" spans="1:9" ht="9" hidden="1" customHeight="1" x14ac:dyDescent="0.2">
      <c r="A73" s="16" t="s">
        <v>100</v>
      </c>
      <c r="B73" s="17"/>
      <c r="C73" s="63"/>
      <c r="D73" s="64"/>
      <c r="E73" s="18"/>
      <c r="F73" s="19"/>
      <c r="G73" s="19"/>
      <c r="H73" s="20"/>
      <c r="I73" s="21"/>
    </row>
    <row r="74" spans="1:9" ht="19.5" hidden="1" customHeight="1" x14ac:dyDescent="0.2">
      <c r="A74" s="16" t="s">
        <v>101</v>
      </c>
      <c r="B74" s="29"/>
      <c r="C74" s="30"/>
      <c r="D74" s="31"/>
      <c r="E74" s="33"/>
      <c r="F74" s="19"/>
      <c r="G74" s="19"/>
      <c r="H74" s="20"/>
      <c r="I74" s="32"/>
    </row>
    <row r="75" spans="1:9" ht="39" hidden="1" customHeight="1" x14ac:dyDescent="0.2">
      <c r="A75" s="16" t="s">
        <v>102</v>
      </c>
      <c r="B75" s="17"/>
      <c r="C75" s="63"/>
      <c r="D75" s="64"/>
      <c r="E75" s="33"/>
      <c r="F75" s="19"/>
      <c r="G75" s="19"/>
      <c r="H75" s="20"/>
      <c r="I75" s="21"/>
    </row>
    <row r="76" spans="1:9" ht="39" hidden="1" customHeight="1" x14ac:dyDescent="0.2">
      <c r="A76" s="16" t="s">
        <v>103</v>
      </c>
      <c r="B76" s="17"/>
      <c r="C76" s="63"/>
      <c r="D76" s="72"/>
      <c r="E76" s="33"/>
      <c r="F76" s="19"/>
      <c r="G76" s="19"/>
      <c r="H76" s="20"/>
      <c r="I76" s="21"/>
    </row>
    <row r="77" spans="1:9" ht="33" hidden="1" customHeight="1" x14ac:dyDescent="0.2">
      <c r="A77" s="16" t="s">
        <v>104</v>
      </c>
      <c r="B77" s="17"/>
      <c r="C77" s="63"/>
      <c r="D77" s="64"/>
      <c r="E77" s="18"/>
      <c r="F77" s="19"/>
      <c r="G77" s="19"/>
      <c r="H77" s="20"/>
      <c r="I77" s="21"/>
    </row>
    <row r="78" spans="1:9" ht="30.75" hidden="1" customHeight="1" x14ac:dyDescent="0.2">
      <c r="A78" s="16" t="s">
        <v>105</v>
      </c>
      <c r="B78" s="17"/>
      <c r="C78" s="63"/>
      <c r="D78" s="64"/>
      <c r="E78" s="18"/>
      <c r="F78" s="19"/>
      <c r="G78" s="19"/>
      <c r="H78" s="20"/>
      <c r="I78" s="21"/>
    </row>
    <row r="79" spans="1:9" ht="24.75" hidden="1" customHeight="1" x14ac:dyDescent="0.2">
      <c r="A79" s="16" t="s">
        <v>106</v>
      </c>
      <c r="B79" s="17"/>
      <c r="C79" s="63"/>
      <c r="D79" s="64"/>
      <c r="E79" s="18"/>
      <c r="F79" s="19"/>
      <c r="G79" s="19"/>
      <c r="H79" s="20"/>
      <c r="I79" s="21"/>
    </row>
    <row r="80" spans="1:9" ht="9.75" hidden="1" customHeight="1" x14ac:dyDescent="0.2">
      <c r="A80" s="16" t="s">
        <v>107</v>
      </c>
      <c r="B80" s="33"/>
      <c r="C80" s="63"/>
      <c r="D80" s="64"/>
      <c r="E80" s="18"/>
      <c r="F80" s="19"/>
      <c r="G80" s="19"/>
      <c r="H80" s="20"/>
      <c r="I80" s="21"/>
    </row>
    <row r="81" spans="1:9" ht="18" hidden="1" customHeight="1" x14ac:dyDescent="0.2">
      <c r="A81" s="16" t="s">
        <v>108</v>
      </c>
      <c r="B81" s="34"/>
      <c r="C81" s="80"/>
      <c r="D81" s="81"/>
      <c r="E81" s="18"/>
      <c r="F81" s="19"/>
      <c r="G81" s="19"/>
      <c r="H81" s="20"/>
      <c r="I81" s="32"/>
    </row>
    <row r="82" spans="1:9" ht="30.75" hidden="1" customHeight="1" x14ac:dyDescent="0.2">
      <c r="A82" s="16" t="s">
        <v>109</v>
      </c>
      <c r="B82" s="33"/>
      <c r="C82" s="63"/>
      <c r="D82" s="64"/>
      <c r="E82" s="18"/>
      <c r="F82" s="19"/>
      <c r="G82" s="19"/>
      <c r="H82" s="20"/>
      <c r="I82" s="21"/>
    </row>
    <row r="83" spans="1:9" ht="24.75" hidden="1" customHeight="1" x14ac:dyDescent="0.2">
      <c r="A83" s="16" t="s">
        <v>110</v>
      </c>
      <c r="B83" s="33"/>
      <c r="C83" s="63"/>
      <c r="D83" s="64"/>
      <c r="E83" s="18"/>
      <c r="F83" s="19"/>
      <c r="G83" s="19"/>
      <c r="H83" s="20"/>
      <c r="I83" s="21"/>
    </row>
    <row r="84" spans="1:9" ht="27" hidden="1" customHeight="1" x14ac:dyDescent="0.2">
      <c r="A84" s="16" t="s">
        <v>111</v>
      </c>
      <c r="B84" s="17"/>
      <c r="C84" s="63"/>
      <c r="D84" s="71"/>
      <c r="E84" s="35"/>
      <c r="F84" s="19"/>
      <c r="G84" s="19"/>
      <c r="H84" s="20"/>
      <c r="I84" s="21"/>
    </row>
    <row r="85" spans="1:9" ht="27" hidden="1" customHeight="1" x14ac:dyDescent="0.2">
      <c r="A85" s="16" t="s">
        <v>112</v>
      </c>
      <c r="B85" s="33"/>
      <c r="C85" s="63"/>
      <c r="D85" s="64"/>
      <c r="E85" s="18"/>
      <c r="F85" s="19"/>
      <c r="G85" s="19"/>
      <c r="H85" s="20"/>
      <c r="I85" s="21"/>
    </row>
    <row r="86" spans="1:9" ht="41.25" hidden="1" customHeight="1" x14ac:dyDescent="0.2">
      <c r="A86" s="16" t="s">
        <v>113</v>
      </c>
      <c r="B86" s="33"/>
      <c r="C86" s="63"/>
      <c r="D86" s="64"/>
      <c r="E86" s="18"/>
      <c r="F86" s="19"/>
      <c r="G86" s="19"/>
      <c r="H86" s="20"/>
      <c r="I86" s="21"/>
    </row>
    <row r="87" spans="1:9" ht="24" hidden="1" customHeight="1" x14ac:dyDescent="0.2">
      <c r="A87" s="16" t="s">
        <v>114</v>
      </c>
      <c r="B87" s="33"/>
      <c r="C87" s="63"/>
      <c r="D87" s="64"/>
      <c r="E87" s="18"/>
      <c r="F87" s="19"/>
      <c r="G87" s="19"/>
      <c r="H87" s="20"/>
      <c r="I87" s="21"/>
    </row>
    <row r="88" spans="1:9" ht="27" hidden="1" customHeight="1" x14ac:dyDescent="0.2">
      <c r="A88" s="16" t="s">
        <v>115</v>
      </c>
      <c r="B88" s="33"/>
      <c r="C88" s="63"/>
      <c r="D88" s="71"/>
      <c r="E88" s="35"/>
      <c r="F88" s="19"/>
      <c r="G88" s="19"/>
      <c r="H88" s="20"/>
      <c r="I88" s="21"/>
    </row>
    <row r="89" spans="1:9" ht="27" hidden="1" customHeight="1" x14ac:dyDescent="0.2">
      <c r="A89" s="16" t="s">
        <v>116</v>
      </c>
      <c r="B89" s="33"/>
      <c r="C89" s="63"/>
      <c r="D89" s="71"/>
      <c r="E89" s="18"/>
      <c r="F89" s="19"/>
      <c r="G89" s="19"/>
      <c r="H89" s="20"/>
      <c r="I89" s="21"/>
    </row>
    <row r="90" spans="1:9" ht="27" hidden="1" customHeight="1" x14ac:dyDescent="0.2">
      <c r="A90" s="16" t="s">
        <v>117</v>
      </c>
      <c r="B90" s="33"/>
      <c r="C90" s="63"/>
      <c r="D90" s="71"/>
      <c r="E90" s="18"/>
      <c r="F90" s="19"/>
      <c r="G90" s="19"/>
      <c r="H90" s="20"/>
      <c r="I90" s="21"/>
    </row>
    <row r="91" spans="1:9" ht="27" hidden="1" customHeight="1" x14ac:dyDescent="0.2">
      <c r="A91" s="16" t="s">
        <v>118</v>
      </c>
      <c r="B91" s="33"/>
      <c r="C91" s="63"/>
      <c r="D91" s="71"/>
      <c r="E91" s="35"/>
      <c r="F91" s="19"/>
      <c r="G91" s="19"/>
      <c r="H91" s="20"/>
      <c r="I91" s="21"/>
    </row>
    <row r="92" spans="1:9" ht="24" hidden="1" customHeight="1" x14ac:dyDescent="0.2">
      <c r="A92" s="16" t="s">
        <v>119</v>
      </c>
      <c r="B92" s="33"/>
      <c r="C92" s="63"/>
      <c r="D92" s="64"/>
      <c r="E92" s="35"/>
      <c r="F92" s="19"/>
      <c r="G92" s="19"/>
      <c r="H92" s="20"/>
      <c r="I92" s="21"/>
    </row>
    <row r="93" spans="1:9" ht="24" hidden="1" customHeight="1" x14ac:dyDescent="0.2">
      <c r="A93" s="16" t="s">
        <v>120</v>
      </c>
      <c r="B93" s="33"/>
      <c r="C93" s="63"/>
      <c r="D93" s="64"/>
      <c r="E93" s="35"/>
      <c r="F93" s="19"/>
      <c r="G93" s="19"/>
      <c r="H93" s="20"/>
      <c r="I93" s="21"/>
    </row>
    <row r="94" spans="1:9" ht="24" hidden="1" customHeight="1" x14ac:dyDescent="0.2">
      <c r="A94" s="16" t="s">
        <v>121</v>
      </c>
      <c r="B94" s="33"/>
      <c r="C94" s="63"/>
      <c r="D94" s="64"/>
      <c r="E94" s="35"/>
      <c r="F94" s="19"/>
      <c r="G94" s="19"/>
      <c r="H94" s="20"/>
      <c r="I94" s="21"/>
    </row>
    <row r="95" spans="1:9" ht="8.25" hidden="1" customHeight="1" x14ac:dyDescent="0.2">
      <c r="A95" s="16" t="s">
        <v>122</v>
      </c>
      <c r="B95" s="17"/>
      <c r="C95" s="36"/>
      <c r="D95" s="37"/>
      <c r="E95" s="18"/>
      <c r="F95" s="19"/>
      <c r="G95" s="19"/>
      <c r="H95" s="20"/>
      <c r="I95" s="21"/>
    </row>
    <row r="96" spans="1:9" ht="18" hidden="1" customHeight="1" x14ac:dyDescent="0.2">
      <c r="A96" s="16" t="s">
        <v>123</v>
      </c>
      <c r="B96" s="29"/>
      <c r="C96" s="30"/>
      <c r="D96" s="30"/>
      <c r="E96" s="18"/>
      <c r="F96" s="19"/>
      <c r="G96" s="19"/>
      <c r="H96" s="20"/>
      <c r="I96" s="32"/>
    </row>
    <row r="97" spans="1:9" ht="39" hidden="1" customHeight="1" x14ac:dyDescent="0.2">
      <c r="A97" s="16" t="s">
        <v>124</v>
      </c>
      <c r="B97" s="17"/>
      <c r="C97" s="63"/>
      <c r="D97" s="64"/>
      <c r="E97" s="18"/>
      <c r="F97" s="19"/>
      <c r="G97" s="19"/>
      <c r="H97" s="20"/>
      <c r="I97" s="21"/>
    </row>
    <row r="98" spans="1:9" ht="24.75" hidden="1" customHeight="1" x14ac:dyDescent="0.2">
      <c r="A98" s="16" t="s">
        <v>125</v>
      </c>
      <c r="B98" s="17"/>
      <c r="C98" s="63"/>
      <c r="D98" s="72"/>
      <c r="E98" s="18"/>
      <c r="F98" s="19"/>
      <c r="G98" s="19"/>
      <c r="H98" s="20"/>
      <c r="I98" s="21"/>
    </row>
    <row r="99" spans="1:9" ht="63" hidden="1" customHeight="1" x14ac:dyDescent="0.2">
      <c r="A99" s="16" t="s">
        <v>126</v>
      </c>
      <c r="B99" s="17"/>
      <c r="C99" s="63"/>
      <c r="D99" s="64"/>
      <c r="E99" s="18"/>
      <c r="F99" s="19"/>
      <c r="G99" s="19"/>
      <c r="H99" s="20"/>
      <c r="I99" s="21"/>
    </row>
    <row r="100" spans="1:9" ht="15.75" hidden="1" customHeight="1" x14ac:dyDescent="0.2">
      <c r="A100" s="16" t="s">
        <v>127</v>
      </c>
      <c r="B100" s="33"/>
      <c r="C100" s="63"/>
      <c r="D100" s="64"/>
      <c r="E100" s="18"/>
      <c r="F100" s="19"/>
      <c r="G100" s="19"/>
      <c r="H100" s="20"/>
      <c r="I100" s="21"/>
    </row>
    <row r="101" spans="1:9" ht="18" hidden="1" customHeight="1" x14ac:dyDescent="0.2">
      <c r="A101" s="16" t="s">
        <v>128</v>
      </c>
      <c r="B101" s="29"/>
      <c r="C101" s="78"/>
      <c r="D101" s="79"/>
      <c r="E101" s="18"/>
      <c r="F101" s="19"/>
      <c r="G101" s="19"/>
      <c r="H101" s="20"/>
      <c r="I101" s="32"/>
    </row>
    <row r="102" spans="1:9" ht="18" hidden="1" customHeight="1" x14ac:dyDescent="0.2">
      <c r="A102" s="16" t="s">
        <v>129</v>
      </c>
      <c r="B102" s="17"/>
      <c r="C102" s="63"/>
      <c r="D102" s="71"/>
      <c r="E102" s="18"/>
      <c r="F102" s="19"/>
      <c r="G102" s="19"/>
      <c r="H102" s="20"/>
      <c r="I102" s="21"/>
    </row>
    <row r="103" spans="1:9" ht="26.25" hidden="1" customHeight="1" x14ac:dyDescent="0.2">
      <c r="A103" s="16" t="s">
        <v>130</v>
      </c>
      <c r="B103" s="33"/>
      <c r="C103" s="63"/>
      <c r="D103" s="64"/>
      <c r="E103" s="18"/>
      <c r="F103" s="19"/>
      <c r="G103" s="19"/>
      <c r="H103" s="20"/>
      <c r="I103" s="21"/>
    </row>
    <row r="104" spans="1:9" ht="28.5" hidden="1" customHeight="1" x14ac:dyDescent="0.2">
      <c r="A104" s="16" t="s">
        <v>131</v>
      </c>
      <c r="B104" s="33"/>
      <c r="C104" s="63"/>
      <c r="D104" s="64"/>
      <c r="E104" s="18"/>
      <c r="F104" s="19"/>
      <c r="G104" s="19"/>
      <c r="H104" s="20"/>
      <c r="I104" s="21"/>
    </row>
    <row r="105" spans="1:9" ht="28.5" hidden="1" customHeight="1" x14ac:dyDescent="0.2">
      <c r="A105" s="16" t="s">
        <v>132</v>
      </c>
      <c r="B105" s="33"/>
      <c r="C105" s="63"/>
      <c r="D105" s="64"/>
      <c r="E105" s="18"/>
      <c r="F105" s="19"/>
      <c r="G105" s="19"/>
      <c r="H105" s="20"/>
      <c r="I105" s="21"/>
    </row>
    <row r="106" spans="1:9" ht="28.5" hidden="1" customHeight="1" x14ac:dyDescent="0.2">
      <c r="A106" s="16" t="s">
        <v>133</v>
      </c>
      <c r="B106" s="33"/>
      <c r="C106" s="63"/>
      <c r="D106" s="64"/>
      <c r="E106" s="18"/>
      <c r="F106" s="19"/>
      <c r="G106" s="19"/>
      <c r="H106" s="20"/>
      <c r="I106" s="21"/>
    </row>
    <row r="107" spans="1:9" ht="24.75" hidden="1" customHeight="1" x14ac:dyDescent="0.2">
      <c r="A107" s="16" t="s">
        <v>134</v>
      </c>
      <c r="B107" s="17"/>
      <c r="C107" s="63"/>
      <c r="D107" s="64"/>
      <c r="E107" s="18"/>
      <c r="F107" s="19"/>
      <c r="G107" s="19"/>
      <c r="H107" s="20"/>
      <c r="I107" s="21"/>
    </row>
    <row r="108" spans="1:9" ht="12.75" hidden="1" customHeight="1" x14ac:dyDescent="0.2">
      <c r="A108" s="16" t="s">
        <v>135</v>
      </c>
      <c r="B108" s="33"/>
      <c r="C108" s="63"/>
      <c r="D108" s="64"/>
      <c r="E108" s="18"/>
      <c r="F108" s="19"/>
      <c r="G108" s="19"/>
      <c r="H108" s="20"/>
      <c r="I108" s="21"/>
    </row>
    <row r="109" spans="1:9" ht="18" hidden="1" customHeight="1" x14ac:dyDescent="0.2">
      <c r="A109" s="16" t="s">
        <v>136</v>
      </c>
      <c r="B109" s="34"/>
      <c r="C109" s="30"/>
      <c r="D109" s="30"/>
      <c r="E109" s="18"/>
      <c r="F109" s="19"/>
      <c r="G109" s="19"/>
      <c r="H109" s="20"/>
      <c r="I109" s="32"/>
    </row>
    <row r="110" spans="1:9" x14ac:dyDescent="0.2">
      <c r="A110" s="28"/>
      <c r="B110" s="33"/>
      <c r="C110" s="63"/>
      <c r="D110" s="64"/>
      <c r="E110" s="18"/>
      <c r="F110" s="19"/>
      <c r="G110" s="19"/>
      <c r="H110" s="62"/>
      <c r="I110" s="21"/>
    </row>
    <row r="111" spans="1:9" ht="8.25" customHeight="1" thickBot="1" x14ac:dyDescent="0.25">
      <c r="A111" s="28"/>
      <c r="B111" s="38"/>
      <c r="C111" s="73"/>
      <c r="D111" s="74"/>
      <c r="E111" s="18"/>
      <c r="F111" s="20"/>
      <c r="G111" s="20"/>
      <c r="H111" s="20">
        <f t="shared" ref="H111" si="12">G111+(G111*$I$12)</f>
        <v>0</v>
      </c>
      <c r="I111" s="21">
        <f t="shared" ref="I111" si="13">F111*H111</f>
        <v>0</v>
      </c>
    </row>
    <row r="112" spans="1:9" ht="18" customHeight="1" thickBot="1" x14ac:dyDescent="0.25">
      <c r="A112" s="75" t="s">
        <v>89</v>
      </c>
      <c r="B112" s="76"/>
      <c r="C112" s="76"/>
      <c r="D112" s="76"/>
      <c r="E112" s="76"/>
      <c r="F112" s="76"/>
      <c r="G112" s="76"/>
      <c r="H112" s="76"/>
      <c r="I112" s="39">
        <f>I15</f>
        <v>270908.69000000006</v>
      </c>
    </row>
    <row r="113" spans="1:9" s="50" customFormat="1" ht="18" hidden="1" customHeight="1" x14ac:dyDescent="0.2">
      <c r="A113" s="40"/>
      <c r="B113" s="41"/>
      <c r="C113" s="41"/>
      <c r="D113" s="41"/>
      <c r="E113" s="41"/>
      <c r="F113" s="41"/>
      <c r="G113" s="41"/>
      <c r="H113" s="41"/>
      <c r="I113" s="55"/>
    </row>
    <row r="114" spans="1:9" s="50" customFormat="1" ht="18" hidden="1" customHeight="1" x14ac:dyDescent="0.2">
      <c r="A114" s="58"/>
      <c r="B114" s="56"/>
      <c r="C114" s="56"/>
      <c r="D114" s="56"/>
      <c r="E114" s="56"/>
      <c r="F114" s="56"/>
      <c r="G114" s="56"/>
      <c r="H114" s="56"/>
      <c r="I114" s="60"/>
    </row>
    <row r="115" spans="1:9" s="50" customFormat="1" ht="18" hidden="1" customHeight="1" x14ac:dyDescent="0.2">
      <c r="A115" s="58"/>
      <c r="B115" s="56"/>
      <c r="C115" s="56"/>
      <c r="D115" s="56"/>
      <c r="E115" s="56"/>
      <c r="F115" s="56"/>
      <c r="G115" s="56"/>
      <c r="H115" s="56"/>
      <c r="I115" s="60"/>
    </row>
    <row r="116" spans="1:9" s="50" customFormat="1" ht="18" hidden="1" customHeight="1" x14ac:dyDescent="0.2">
      <c r="A116" s="58"/>
      <c r="B116" s="56"/>
      <c r="C116" s="56"/>
      <c r="D116" s="56"/>
      <c r="E116" s="56"/>
      <c r="F116" s="56"/>
      <c r="G116" s="56"/>
      <c r="H116" s="56"/>
      <c r="I116" s="60"/>
    </row>
    <row r="117" spans="1:9" ht="16.5" customHeight="1" x14ac:dyDescent="0.2">
      <c r="A117" s="58"/>
      <c r="B117" s="57" t="s">
        <v>90</v>
      </c>
      <c r="C117" s="56"/>
      <c r="D117" s="56"/>
      <c r="E117" s="56"/>
      <c r="F117" s="56"/>
      <c r="G117" s="56"/>
      <c r="H117" s="56"/>
      <c r="I117" s="59"/>
    </row>
    <row r="118" spans="1:9" ht="11.25" customHeight="1" x14ac:dyDescent="0.2">
      <c r="A118" s="42"/>
      <c r="B118" s="43"/>
      <c r="C118" s="43"/>
      <c r="D118" s="43"/>
      <c r="E118" s="43"/>
      <c r="F118" s="43"/>
      <c r="G118" s="43"/>
      <c r="H118" s="43"/>
      <c r="I118" s="44"/>
    </row>
    <row r="119" spans="1:9" x14ac:dyDescent="0.2">
      <c r="A119" s="42"/>
      <c r="B119" s="68"/>
      <c r="C119" s="68"/>
      <c r="D119" s="77"/>
      <c r="E119" s="77"/>
      <c r="F119" s="68"/>
      <c r="G119" s="68"/>
      <c r="H119" s="45"/>
      <c r="I119" s="44"/>
    </row>
    <row r="120" spans="1:9" ht="13.5" customHeight="1" x14ac:dyDescent="0.2">
      <c r="A120" s="46"/>
      <c r="B120" s="65"/>
      <c r="C120" s="65"/>
      <c r="D120" s="70" t="s">
        <v>20</v>
      </c>
      <c r="E120" s="70"/>
      <c r="F120" s="66"/>
      <c r="G120" s="66"/>
      <c r="H120" s="47"/>
      <c r="I120" s="48"/>
    </row>
    <row r="121" spans="1:9" x14ac:dyDescent="0.2">
      <c r="A121" s="49"/>
      <c r="B121" s="65"/>
      <c r="C121" s="65"/>
      <c r="D121" s="65" t="s">
        <v>21</v>
      </c>
      <c r="E121" s="65"/>
      <c r="F121" s="50"/>
      <c r="G121" s="50"/>
      <c r="H121" s="50"/>
      <c r="I121" s="51"/>
    </row>
    <row r="122" spans="1:9" x14ac:dyDescent="0.2">
      <c r="A122" s="49"/>
      <c r="B122" s="50"/>
      <c r="C122" s="50"/>
      <c r="D122" s="50"/>
      <c r="E122" s="50"/>
      <c r="F122" s="50"/>
      <c r="G122" s="50"/>
      <c r="H122" s="50"/>
      <c r="I122" s="51"/>
    </row>
    <row r="123" spans="1:9" ht="11.25" customHeight="1" x14ac:dyDescent="0.2">
      <c r="A123" s="42"/>
      <c r="B123" s="68"/>
      <c r="C123" s="68"/>
      <c r="D123" s="68"/>
      <c r="E123" s="68"/>
      <c r="F123" s="68"/>
      <c r="G123" s="68"/>
      <c r="H123" s="45"/>
      <c r="I123" s="44"/>
    </row>
    <row r="124" spans="1:9" x14ac:dyDescent="0.2">
      <c r="A124" s="46"/>
      <c r="B124" s="65"/>
      <c r="C124" s="65"/>
      <c r="D124" s="65"/>
      <c r="E124" s="65"/>
      <c r="F124" s="66"/>
      <c r="G124" s="66"/>
      <c r="H124" s="47"/>
      <c r="I124" s="48"/>
    </row>
    <row r="125" spans="1:9" x14ac:dyDescent="0.2">
      <c r="A125" s="49"/>
      <c r="B125" s="67"/>
      <c r="C125" s="68"/>
      <c r="D125" s="67"/>
      <c r="E125" s="68"/>
      <c r="F125" s="50"/>
      <c r="G125" s="50"/>
      <c r="H125" s="50"/>
      <c r="I125" s="51"/>
    </row>
    <row r="126" spans="1:9" ht="13.5" thickBot="1" x14ac:dyDescent="0.25">
      <c r="A126" s="52"/>
      <c r="B126" s="53"/>
      <c r="C126" s="53"/>
      <c r="D126" s="53"/>
      <c r="E126" s="53"/>
      <c r="F126" s="53"/>
      <c r="G126" s="53"/>
      <c r="H126" s="53"/>
      <c r="I126" s="54"/>
    </row>
    <row r="127" spans="1:9" ht="13.5" thickBot="1" x14ac:dyDescent="0.25">
      <c r="A127" s="53"/>
      <c r="B127" s="53"/>
      <c r="C127" s="53"/>
      <c r="D127" s="53"/>
      <c r="E127" s="53"/>
      <c r="F127" s="53"/>
      <c r="G127" s="53"/>
      <c r="H127" s="53"/>
      <c r="I127" s="53"/>
    </row>
  </sheetData>
  <mergeCells count="130">
    <mergeCell ref="G12:H12"/>
    <mergeCell ref="A13:I13"/>
    <mergeCell ref="A2:B2"/>
    <mergeCell ref="C2:I2"/>
    <mergeCell ref="A3:I3"/>
    <mergeCell ref="A4:I4"/>
    <mergeCell ref="A6:F6"/>
    <mergeCell ref="G6:I6"/>
    <mergeCell ref="G7:I7"/>
    <mergeCell ref="A8:E8"/>
    <mergeCell ref="F8:I8"/>
    <mergeCell ref="A9:E9"/>
    <mergeCell ref="F9:F10"/>
    <mergeCell ref="G9:G10"/>
    <mergeCell ref="H9:H10"/>
    <mergeCell ref="I9:I10"/>
    <mergeCell ref="C75:D75"/>
    <mergeCell ref="C69:D69"/>
    <mergeCell ref="C70:D70"/>
    <mergeCell ref="C71:D71"/>
    <mergeCell ref="C72:D72"/>
    <mergeCell ref="C73:D73"/>
    <mergeCell ref="A7:F7"/>
    <mergeCell ref="A12:F12"/>
    <mergeCell ref="C50:D50"/>
    <mergeCell ref="A10:E10"/>
    <mergeCell ref="C15:D15"/>
    <mergeCell ref="C16:D16"/>
    <mergeCell ref="C14:D14"/>
    <mergeCell ref="C17:D17"/>
    <mergeCell ref="C18:D18"/>
    <mergeCell ref="C19:D19"/>
    <mergeCell ref="C20:D20"/>
    <mergeCell ref="C23:D23"/>
    <mergeCell ref="C24:D24"/>
    <mergeCell ref="C25:D25"/>
    <mergeCell ref="C45:D45"/>
    <mergeCell ref="C46:D46"/>
    <mergeCell ref="C22:D22"/>
    <mergeCell ref="C68:D68"/>
    <mergeCell ref="C88:D88"/>
    <mergeCell ref="C89:D89"/>
    <mergeCell ref="C90:D90"/>
    <mergeCell ref="C91:D91"/>
    <mergeCell ref="C92:D92"/>
    <mergeCell ref="C93:D93"/>
    <mergeCell ref="C87:D87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108:D108"/>
    <mergeCell ref="C110:D110"/>
    <mergeCell ref="C111:D111"/>
    <mergeCell ref="A112:H112"/>
    <mergeCell ref="B119:C119"/>
    <mergeCell ref="D119:E119"/>
    <mergeCell ref="F119:G119"/>
    <mergeCell ref="C100:D100"/>
    <mergeCell ref="C101:D101"/>
    <mergeCell ref="B124:C124"/>
    <mergeCell ref="D124:E124"/>
    <mergeCell ref="F124:G124"/>
    <mergeCell ref="B125:C125"/>
    <mergeCell ref="D125:E125"/>
    <mergeCell ref="A1:I1"/>
    <mergeCell ref="B120:C120"/>
    <mergeCell ref="D120:E120"/>
    <mergeCell ref="F120:G120"/>
    <mergeCell ref="B121:C121"/>
    <mergeCell ref="D121:E121"/>
    <mergeCell ref="C102:D102"/>
    <mergeCell ref="C103:D103"/>
    <mergeCell ref="C104:D104"/>
    <mergeCell ref="C105:D105"/>
    <mergeCell ref="C106:D106"/>
    <mergeCell ref="C107:D107"/>
    <mergeCell ref="C94:D94"/>
    <mergeCell ref="C97:D97"/>
    <mergeCell ref="C98:D98"/>
    <mergeCell ref="C99:D99"/>
    <mergeCell ref="B123:C123"/>
    <mergeCell ref="D123:E123"/>
    <mergeCell ref="F123:G123"/>
    <mergeCell ref="C66:D66"/>
    <mergeCell ref="C65:D65"/>
    <mergeCell ref="C64:D64"/>
    <mergeCell ref="C55:D55"/>
    <mergeCell ref="C51:D51"/>
    <mergeCell ref="C52:D52"/>
    <mergeCell ref="C53:D53"/>
    <mergeCell ref="C56:D56"/>
    <mergeCell ref="C57:D57"/>
    <mergeCell ref="C58:D58"/>
    <mergeCell ref="C54:D54"/>
    <mergeCell ref="C62:D62"/>
    <mergeCell ref="C59:D59"/>
    <mergeCell ref="C60:D60"/>
    <mergeCell ref="C61:D61"/>
    <mergeCell ref="C63:D63"/>
    <mergeCell ref="C47:D47"/>
    <mergeCell ref="C49:D49"/>
    <mergeCell ref="C21:D21"/>
    <mergeCell ref="C31:D31"/>
    <mergeCell ref="C48:D48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26:D26"/>
    <mergeCell ref="C27:D27"/>
    <mergeCell ref="C28:D28"/>
    <mergeCell ref="C29:D29"/>
    <mergeCell ref="C30:D30"/>
  </mergeCells>
  <printOptions horizontalCentered="1"/>
  <pageMargins left="0.39370078740157483" right="0.39370078740157483" top="0.39370078740157483" bottom="0.39370078740157483" header="0" footer="0"/>
  <pageSetup paperSize="9" scale="85" fitToWidth="1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MT VIAS PÚBLICAS</vt:lpstr>
      <vt:lpstr>'MT VIAS PÚBLICAS'!Area_de_impressao</vt:lpstr>
      <vt:lpstr>'MT VIAS PÚBLICAS'!Titulos_de_impressao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Lanna, Felipe Lopes de</dc:creator>
  <cp:lastModifiedBy>LBM Informática</cp:lastModifiedBy>
  <cp:lastPrinted>2021-01-29T14:20:02Z</cp:lastPrinted>
  <dcterms:created xsi:type="dcterms:W3CDTF">2020-01-10T16:33:25Z</dcterms:created>
  <dcterms:modified xsi:type="dcterms:W3CDTF">2021-03-08T11:30:47Z</dcterms:modified>
</cp:coreProperties>
</file>